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6"/>
  <workbookPr defaultThemeVersion="166925"/>
  <mc:AlternateContent xmlns:mc="http://schemas.openxmlformats.org/markup-compatibility/2006">
    <mc:Choice Requires="x15">
      <x15ac:absPath xmlns:x15ac="http://schemas.microsoft.com/office/spreadsheetml/2010/11/ac" url="/Users/jhjparker/Dropbox/00 RFS Archive/04 Newsletters/"/>
    </mc:Choice>
  </mc:AlternateContent>
  <xr:revisionPtr revIDLastSave="0" documentId="13_ncr:1_{CC0932E3-0F81-644C-A23C-AD4C21B79635}" xr6:coauthVersionLast="47" xr6:coauthVersionMax="47" xr10:uidLastSave="{00000000-0000-0000-0000-000000000000}"/>
  <bookViews>
    <workbookView xWindow="0" yWindow="500" windowWidth="28800" windowHeight="17500" activeTab="1" xr2:uid="{0A5B0B43-7FE5-FB4B-8A77-B245864DAAAE}"/>
  </bookViews>
  <sheets>
    <sheet name="Journal" sheetId="5" r:id="rId1"/>
    <sheet name="NL Articles and Event Reports" sheetId="1" r:id="rId2"/>
    <sheet name="NL Book Reviews" sheetId="2" r:id="rId3"/>
    <sheet name="NL Obituaries" sheetId="4" r:id="rId4"/>
    <sheet name="NL No per Issue" sheetId="3" r:id="rId5"/>
  </sheets>
  <definedNames>
    <definedName name="_xlnm._FilterDatabase" localSheetId="0" hidden="1">Journal!$A$1:$D$344</definedName>
    <definedName name="_xlnm._FilterDatabase" localSheetId="1" hidden="1">'NL Articles and Event Reports'!$A$1:$F$962</definedName>
    <definedName name="_xlnm._FilterDatabase" localSheetId="2" hidden="1">'NL Book Reviews'!$A$1:$C$436</definedName>
    <definedName name="_xlnm.Print_Area" localSheetId="0">Journal!$A$1:$D$344</definedName>
    <definedName name="_xlnm.Print_Titles" localSheetId="0">Journal!$1:$1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C74" i="3" l="1"/>
  <c r="C80" i="3"/>
  <c r="B81" i="3"/>
  <c r="B73" i="3"/>
  <c r="B66" i="3"/>
  <c r="B50" i="3"/>
  <c r="B49" i="3"/>
  <c r="B48" i="3"/>
  <c r="B46" i="3"/>
  <c r="B44" i="3"/>
  <c r="B35" i="3"/>
  <c r="B22" i="3"/>
  <c r="B20" i="3"/>
  <c r="B17" i="3"/>
  <c r="B88" i="3"/>
  <c r="B78" i="3"/>
  <c r="B76" i="3"/>
  <c r="B72" i="3"/>
  <c r="B71" i="3"/>
  <c r="B70" i="3"/>
  <c r="B69" i="3"/>
  <c r="B68" i="3"/>
  <c r="B67" i="3"/>
  <c r="B65" i="3"/>
  <c r="B64" i="3"/>
  <c r="B63" i="3"/>
  <c r="B62" i="3"/>
  <c r="B61" i="3"/>
  <c r="B60" i="3"/>
  <c r="B59" i="3"/>
  <c r="B58" i="3"/>
  <c r="B57" i="3"/>
  <c r="B56" i="3"/>
  <c r="B55" i="3"/>
  <c r="B54" i="3"/>
  <c r="B53" i="3"/>
  <c r="B52" i="3"/>
  <c r="B51" i="3"/>
  <c r="B47" i="3"/>
  <c r="B45" i="3"/>
  <c r="B43" i="3"/>
  <c r="B42" i="3"/>
  <c r="B41" i="3"/>
  <c r="B40" i="3"/>
  <c r="B39" i="3"/>
  <c r="B37" i="3"/>
  <c r="B36" i="3"/>
  <c r="B34" i="3"/>
  <c r="B33" i="3"/>
  <c r="B32" i="3"/>
  <c r="B31" i="3"/>
  <c r="B30" i="3"/>
  <c r="B29" i="3"/>
  <c r="B28" i="3"/>
  <c r="B27" i="3"/>
  <c r="B26" i="3"/>
  <c r="B25" i="3"/>
  <c r="B24" i="3"/>
  <c r="B23" i="3"/>
  <c r="B21" i="3"/>
  <c r="B19" i="3"/>
  <c r="B18" i="3"/>
  <c r="B16" i="3"/>
  <c r="B15" i="3"/>
  <c r="B14" i="3"/>
  <c r="B13" i="3"/>
  <c r="D14" i="3" s="1"/>
  <c r="D78" i="3"/>
  <c r="D76" i="3"/>
  <c r="D12" i="3"/>
  <c r="D11" i="3"/>
  <c r="D10" i="3"/>
  <c r="D9" i="3"/>
  <c r="D8" i="3"/>
  <c r="E57" i="3" l="1"/>
  <c r="D73" i="3"/>
  <c r="D77" i="3"/>
  <c r="D75" i="3"/>
  <c r="D45" i="3"/>
  <c r="D74" i="3"/>
  <c r="D72" i="3"/>
  <c r="D71" i="3"/>
  <c r="D66" i="3"/>
  <c r="D70" i="3"/>
  <c r="D67" i="3"/>
  <c r="D64" i="3"/>
  <c r="D68" i="3"/>
  <c r="D69" i="3"/>
  <c r="D65" i="3"/>
  <c r="D62" i="3"/>
  <c r="D63" i="3"/>
  <c r="D61" i="3"/>
  <c r="D60" i="3"/>
  <c r="D58" i="3"/>
  <c r="D59" i="3"/>
  <c r="D57" i="3"/>
  <c r="D56" i="3"/>
  <c r="D55" i="3"/>
  <c r="D54" i="3"/>
  <c r="D53" i="3"/>
  <c r="D47" i="3"/>
  <c r="D49" i="3"/>
  <c r="D50" i="3"/>
  <c r="D51" i="3"/>
  <c r="D48" i="3"/>
  <c r="D52" i="3"/>
  <c r="D46" i="3"/>
  <c r="D44" i="3"/>
  <c r="D43" i="3"/>
  <c r="D42" i="3"/>
  <c r="D41" i="3"/>
  <c r="D40" i="3"/>
  <c r="D38" i="3"/>
  <c r="D39" i="3"/>
  <c r="D37" i="3"/>
  <c r="D35" i="3"/>
  <c r="D32" i="3"/>
  <c r="D36" i="3"/>
  <c r="D34" i="3"/>
  <c r="D33" i="3"/>
  <c r="D31" i="3"/>
  <c r="D30" i="3"/>
  <c r="D28" i="3"/>
  <c r="D25" i="3"/>
  <c r="D27" i="3"/>
  <c r="D24" i="3"/>
  <c r="D29" i="3"/>
  <c r="D26" i="3"/>
  <c r="D23" i="3"/>
  <c r="D22" i="3"/>
  <c r="D20" i="3"/>
  <c r="D21" i="3"/>
  <c r="D15" i="3"/>
  <c r="D16" i="3"/>
  <c r="D17" i="3"/>
  <c r="D19" i="3"/>
  <c r="D18" i="3"/>
  <c r="D13" i="3"/>
</calcChain>
</file>

<file path=xl/sharedStrings.xml><?xml version="1.0" encoding="utf-8"?>
<sst xmlns="http://schemas.openxmlformats.org/spreadsheetml/2006/main" count="3831" uniqueCount="2230">
  <si>
    <t>Year</t>
  </si>
  <si>
    <t>Issue</t>
  </si>
  <si>
    <t>Author</t>
  </si>
  <si>
    <t>Cotton</t>
  </si>
  <si>
    <t>Dewing</t>
  </si>
  <si>
    <t>David</t>
  </si>
  <si>
    <t>The Journey of A Lifetime</t>
  </si>
  <si>
    <t>Hall</t>
  </si>
  <si>
    <t>Linda</t>
  </si>
  <si>
    <t>An Oak Cradle with Unusual Decoration on the Hood – Acquired in Gloucestershire , Possibly from North Wales?</t>
  </si>
  <si>
    <t>Boram</t>
  </si>
  <si>
    <t>John</t>
  </si>
  <si>
    <t>Oval Stamp Marks of Furniture Makers – Laverton &amp; Co, Mary-le-Port Street, Bristol and F J Pegler, Market Place, Wantage</t>
  </si>
  <si>
    <t>Bate</t>
  </si>
  <si>
    <t>Jeremy</t>
  </si>
  <si>
    <t>Artists’ Stools</t>
  </si>
  <si>
    <t>Parker</t>
  </si>
  <si>
    <t>Julian</t>
  </si>
  <si>
    <t>Widow Richars, Upholder of Wisbech, 1734, Revisited and A Longcase Clock by John Richars of Wisbech, her Late Husband’s Cousin</t>
  </si>
  <si>
    <t>Barling</t>
  </si>
  <si>
    <t>Oliver</t>
  </si>
  <si>
    <t>The Wilcock Family of Lower Bentham, North Yorkshire, Windsor Chairmakers to Gillow &amp; Co</t>
  </si>
  <si>
    <t>Two ‘Country Sheraton’ Chairs with Elements of Both ‘Country Sheraton’ and Brander Back Types</t>
  </si>
  <si>
    <t>Rycroft</t>
  </si>
  <si>
    <t>When is a Brander Back not a Brander Back?</t>
  </si>
  <si>
    <t>Pickvance</t>
  </si>
  <si>
    <t>Christopher</t>
  </si>
  <si>
    <t>The Churchwarden’s Chest at St Andrew’s, Wickhambreaux, Kent</t>
  </si>
  <si>
    <t>Brears</t>
  </si>
  <si>
    <t>Peter</t>
  </si>
  <si>
    <t>The Abbot of Kirkstall’s Bed</t>
  </si>
  <si>
    <t>Ackermann</t>
  </si>
  <si>
    <t>Daniel</t>
  </si>
  <si>
    <t>Letter from America: Maryland Windsor Chair; Armchair, Roanoake Basin of North Carolina, 1760-1790; Tall Case Clock, William Elvins, Baltimore, Maryland, 1800-1810</t>
  </si>
  <si>
    <t>Oak Cradle with ‘Eye of Providence’ Design</t>
  </si>
  <si>
    <t>Bauld</t>
  </si>
  <si>
    <t>Laura</t>
  </si>
  <si>
    <t>Furniture at The Burrell Collection: New Approaches to Display</t>
  </si>
  <si>
    <t>Three Lincolnshire Mediaeval Chests at Ewerby, Glentham and Walcot</t>
  </si>
  <si>
    <t>East Midlands Windsor Chairs: Lincolnshire, Leicestershire and Nottinghamshire Chairs</t>
  </si>
  <si>
    <t>Pinn</t>
  </si>
  <si>
    <t>Keith &amp; Gill</t>
  </si>
  <si>
    <t>Furniture Surgery: Elm Brander-back Armchair with Drop-in Rush Seat; Windsor Side Chair Stamped TAYLOR GRANTHAM; Painted Comb-back Child’s Windsor Armchair, Probably Thames Valley</t>
  </si>
  <si>
    <t>Williams</t>
  </si>
  <si>
    <t>Robert</t>
  </si>
  <si>
    <t>Tea Chests and Tea Caddies</t>
  </si>
  <si>
    <t>Holland</t>
  </si>
  <si>
    <t>Robert &amp; Anna</t>
  </si>
  <si>
    <t>Aslackby Manor and St Nicholas’s Walcot</t>
  </si>
  <si>
    <t>White</t>
  </si>
  <si>
    <t>Crissie</t>
  </si>
  <si>
    <t>Mrs Smith’s Cottage, Navenby</t>
  </si>
  <si>
    <t>St Edith’s Coates by Stow, St Lawrence’s, Snarford, St Michael &amp; All Angels, Hackthorn</t>
  </si>
  <si>
    <t>Oak Armchair, St Peter’s and Our Lady of Pity, Glentham</t>
  </si>
  <si>
    <t>Stone</t>
  </si>
  <si>
    <t>Peter &amp; Ann</t>
  </si>
  <si>
    <t>Epworth Old Rectory</t>
  </si>
  <si>
    <t>Gainsborough Old Hall</t>
  </si>
  <si>
    <t>Hartley</t>
  </si>
  <si>
    <t>Lincoln Cathedral and Wren Library</t>
  </si>
  <si>
    <t>Claxton Stevens</t>
  </si>
  <si>
    <t>Doddington Hall</t>
  </si>
  <si>
    <t>Sycamore</t>
  </si>
  <si>
    <t>Rachel</t>
  </si>
  <si>
    <t>Dug-out Church Chests in Herefordshire &amp; Worcestershire – YouTube link</t>
  </si>
  <si>
    <t>Smith</t>
  </si>
  <si>
    <t>Noah</t>
  </si>
  <si>
    <t>Courtrai Chest, New College, Oxford: Iconography &amp; Materiality – YouTube link</t>
  </si>
  <si>
    <t>‘English Clamped Chests from 1250-1350’ – YouTube link</t>
  </si>
  <si>
    <t>Kremb</t>
  </si>
  <si>
    <t>Jens</t>
  </si>
  <si>
    <t>‘The Chest of Drawers: a Late Medieval Piece of Furniture?’ – YouTube link</t>
  </si>
  <si>
    <t>Humphrey</t>
  </si>
  <si>
    <t>Nick</t>
  </si>
  <si>
    <t>Desk Cupboard, Oak, England, 1430-1450 – YouTube link</t>
  </si>
  <si>
    <t>Lagane</t>
  </si>
  <si>
    <t>Cécile</t>
  </si>
  <si>
    <t>Armoires of Bayeux (Normandy) and Aubazine (Limousin) – YouTube link</t>
  </si>
  <si>
    <t>Bos</t>
  </si>
  <si>
    <t>Agnès</t>
  </si>
  <si>
    <t>‘Reappraisal of the ‘Medieval’ Arconati-Visconti Dressoir’ – YouTube link</t>
  </si>
  <si>
    <t>Piena</t>
  </si>
  <si>
    <t>Hans</t>
  </si>
  <si>
    <t>The History of Dutch Painted Furniture – YouTube link</t>
  </si>
  <si>
    <t>18th Century Windsor Chairs – Early Types &amp; New Discoveries in Lincolnshire – YouTube link</t>
  </si>
  <si>
    <t>18th Century Windsor Chairs – Research, Repair &amp; Authentic Replication – YouTube link</t>
  </si>
  <si>
    <t>Green</t>
  </si>
  <si>
    <t>Simon</t>
  </si>
  <si>
    <t>The New Hall, Dymchurch, Kent, Table</t>
  </si>
  <si>
    <t>Hancock</t>
  </si>
  <si>
    <t>Elizabeth</t>
  </si>
  <si>
    <t>Old Oak, New Doors: The Durham Table c. 1500</t>
  </si>
  <si>
    <t>A Boston (Windsor) Rocking Chair</t>
  </si>
  <si>
    <t>Garnett</t>
  </si>
  <si>
    <t>Robert Garnett &amp; Sons, Lancashire Cabinet Makers 1824-1915</t>
  </si>
  <si>
    <t>West Country Windsor Chairs: Side Chairs Stamped T MILES S PRING BEDMINSTER and A Low-back Stamped W LAVERS MAKER PLYMOUTH</t>
  </si>
  <si>
    <t>Scenes from Regency Life: A Torchere or Candle Stand</t>
  </si>
  <si>
    <t>Gall</t>
  </si>
  <si>
    <t>John &amp; Rosy</t>
  </si>
  <si>
    <t>‘Inside of A Cottage in Buckinghamshire’ by Edward Orme, 1807</t>
  </si>
  <si>
    <t>A Late 17th century Dressing Box for A Valentine</t>
  </si>
  <si>
    <t>Stabler</t>
  </si>
  <si>
    <t>Keep Off My Pitch – The Public Argument of Widow Richars of Wisbech, Upholster, with Mr Richard Marlow, 1734</t>
  </si>
  <si>
    <t>An Unusual Chest at Goodwood House, Sussex; The Possible Origin of The Hindringham, Norfolk, Chest</t>
  </si>
  <si>
    <t>National Trust Spending Plans</t>
  </si>
  <si>
    <t>Fair Isle Chairs Exhibition by Eve Eunson at Da Gadderie in Lerwick, Shetland Islands</t>
  </si>
  <si>
    <t>Lyon &amp; Turnbull, Glasgow: ‘The Chair: 18th century to the Present Day</t>
  </si>
  <si>
    <t>Grigg</t>
  </si>
  <si>
    <t>Catherine</t>
  </si>
  <si>
    <t>Update from Wycombe Museum, high Wycombe Buckinghamshire: Painted Comb-back Armchair c. 1740 Attributed to John Pitt of Upton-cum-Chalvey; Child’s Ladderback Armchair with Rush Seat and Box Stretcher by Benjamin North of West Wycombe 1864-1939.</t>
  </si>
  <si>
    <t>Platman</t>
  </si>
  <si>
    <t>Louis</t>
  </si>
  <si>
    <t>News from The Museum of The Home: Oak Chest of Drawers, Thomas Reynolds, 1728; a Mendlesham Windsor Chair from the Cotton Collection</t>
  </si>
  <si>
    <t>Kinmonth</t>
  </si>
  <si>
    <t>Claudia</t>
  </si>
  <si>
    <t>County Kerry Vernacular Furniture: the Hole Story</t>
  </si>
  <si>
    <t>Rosie</t>
  </si>
  <si>
    <t>The John Evan Bedford Library of Furniture History, Leeds University Library</t>
  </si>
  <si>
    <t>Low Back Windsor Chairs</t>
  </si>
  <si>
    <t>Miniature Turned Chairs – A Reply</t>
  </si>
  <si>
    <t>A Triangular Gothic Stool Previously Owned by S W Wolsey</t>
  </si>
  <si>
    <t>Throne Chair by Marshall George Strapps (1824–1914)</t>
  </si>
  <si>
    <t>Medlam</t>
  </si>
  <si>
    <t>Sarah</t>
  </si>
  <si>
    <t>A White Painted ‘Stool’?</t>
  </si>
  <si>
    <t>Beamish Puzzle Chair – A Rocking Chair with Ash Seat</t>
  </si>
  <si>
    <t>Bryant</t>
  </si>
  <si>
    <t>Valerie &amp; David</t>
  </si>
  <si>
    <t>Henry &amp; Julius Caesar: Knutsford Rustic House Builders</t>
  </si>
  <si>
    <t>Two More Chairs from Auchindrain Township, Argyll</t>
  </si>
  <si>
    <t>Exhibition of 18th-century Windsor chairs, West Wycombe Park, Buckinghamshire, 2012 – Dimensions of All Chairs</t>
  </si>
  <si>
    <t>A Large Garden Chair</t>
  </si>
  <si>
    <t>Parrott</t>
  </si>
  <si>
    <t>Whence the Windsor Chair?</t>
  </si>
  <si>
    <t>West Country-type Chests in East Anglia: Further Thoughts on Penny Rumble’s Article ‘Some East Anglian Chests’</t>
  </si>
  <si>
    <t>Lindfield</t>
  </si>
  <si>
    <t>More Gothic Furniture: MS Bodleian 264</t>
  </si>
  <si>
    <t>Letter from America: ‘American furniture 1650–1840: Highlights from the Philadelphia Museum of Art’ by Alexandra Alevizatos Kirtley; Secretary and Linen Press John Gough, Charleston, South Carolina 1790 –1800</t>
  </si>
  <si>
    <t>Chairmakers Richard Platt and Sam Cooper have been named as Heritage Crafts Marsh Trainees of the Year 2020</t>
  </si>
  <si>
    <t>Elson</t>
  </si>
  <si>
    <t>Verity</t>
  </si>
  <si>
    <t>Westgarth</t>
  </si>
  <si>
    <t>Mark</t>
  </si>
  <si>
    <t>Antique Dealers’ Research Project, University of Leeds</t>
  </si>
  <si>
    <t>Hospital Furniture</t>
  </si>
  <si>
    <t>Miniature Chair Surgery – A Turned Fruitwood Chair and one of Unusual Pegged Construction</t>
  </si>
  <si>
    <t>Robinson</t>
  </si>
  <si>
    <t>Dan</t>
  </si>
  <si>
    <t>A Chest of Drawers inscribed 1810 and a Windsor Side Chair by W Griffin</t>
  </si>
  <si>
    <t>Stuart</t>
  </si>
  <si>
    <t>Susan &amp; Ian</t>
  </si>
  <si>
    <t>Matthew Hutton Corner 1875-1956: A Whitby Joiner, Ship’s Carpenter, and Cabinet Maker</t>
  </si>
  <si>
    <t>Jackson</t>
  </si>
  <si>
    <t>Stephen</t>
  </si>
  <si>
    <t>The Graham Gadd Collection of Furniture Ephemera at National Museums of Scotland</t>
  </si>
  <si>
    <t>Susan</t>
  </si>
  <si>
    <t>A Westmorland Child’s Chair</t>
  </si>
  <si>
    <t>Charles Darwin’s Chair at Janson &amp; Sons: a Provenanced High Wycombe Cane Chair</t>
  </si>
  <si>
    <t>Two Comb-back Chairs, West Highland Type, Auchindrain Township, Argyll, Scotland</t>
  </si>
  <si>
    <t>A Walnut Rocking Chair</t>
  </si>
  <si>
    <t>More on Gillows’ Children’s Chairs</t>
  </si>
  <si>
    <t>Lincolnshire Windsor and Rush-seated Chairs: Wills and Inventories</t>
  </si>
  <si>
    <t>Proportional Dividers / Compasses</t>
  </si>
  <si>
    <t>A Provenanced Halifax Chair</t>
  </si>
  <si>
    <t>Lindsay</t>
  </si>
  <si>
    <t>An Oak Table, Probably Made in Exeter, c.1580-1620, in The Burrell Collection, Glasgow Museums</t>
  </si>
  <si>
    <t>A Gothic Boarded Stool in a Burrell Collection Tapestry</t>
  </si>
  <si>
    <t>Spring Locks in Medieval Chests: an Update</t>
  </si>
  <si>
    <t>Letter from America: Court Cupboard, Jamestown, Virginia, 1650–1670</t>
  </si>
  <si>
    <t>Rush-seated Ladderback Chairs in ‘At Sandpit Gate’ by Paul Sandby (1731–1809)</t>
  </si>
  <si>
    <t>Barnes</t>
  </si>
  <si>
    <t>Ishbel</t>
  </si>
  <si>
    <t>Muckross Traditional Farms</t>
  </si>
  <si>
    <t>Copperwheat</t>
  </si>
  <si>
    <t>Carole</t>
  </si>
  <si>
    <t>Muckross House, Killarney, Co. Kerry</t>
  </si>
  <si>
    <t>Butler</t>
  </si>
  <si>
    <t>Valentine &amp; Roderick</t>
  </si>
  <si>
    <t>Bunratty Folk Park</t>
  </si>
  <si>
    <t>Bunratty Castle</t>
  </si>
  <si>
    <t>Alison</t>
  </si>
  <si>
    <t>Donaghmore Workhouse Museum</t>
  </si>
  <si>
    <t>Jefferies</t>
  </si>
  <si>
    <t>Maggie</t>
  </si>
  <si>
    <t>Damer House, Roscrea</t>
  </si>
  <si>
    <t>Carrigeen Farmhouse, Fiveally, Birr, Co. Offaly</t>
  </si>
  <si>
    <t>Halliwell</t>
  </si>
  <si>
    <t>Diana</t>
  </si>
  <si>
    <t>14 Henrietta Street Dublin</t>
  </si>
  <si>
    <t>Keith</t>
  </si>
  <si>
    <t>Collins Barracks, National Museum of Ireland, Dublin</t>
  </si>
  <si>
    <t>‘Irish Country Furniture and Furnishings 1700–1950: Recycling Our Past’ by Claudia Kinmonth</t>
  </si>
  <si>
    <t>MacLennan</t>
  </si>
  <si>
    <t>Sally &amp; Neil</t>
  </si>
  <si>
    <t>Ulster Folk Museum</t>
  </si>
  <si>
    <t>Polly</t>
  </si>
  <si>
    <t>Ulster Folk Museum Stores</t>
  </si>
  <si>
    <t>Oak House, West Bromwich</t>
  </si>
  <si>
    <t>Lindey</t>
  </si>
  <si>
    <t>Laurie</t>
  </si>
  <si>
    <t>British and Irish Furniture Makers Online (BIFMO)</t>
  </si>
  <si>
    <t>A Welsh-American stick-back Windsor Armchair by Crispin Thomas</t>
  </si>
  <si>
    <t>The Great Grenadier’s chair – a Windsor Lath Back Chair made for Pool Field Davis 1870–1880</t>
  </si>
  <si>
    <t>Keating</t>
  </si>
  <si>
    <t>Piers</t>
  </si>
  <si>
    <t>A Weymouth Cabinet Maker, 1869 – Richard and Walter Wm Commins</t>
  </si>
  <si>
    <t>Houston</t>
  </si>
  <si>
    <t>The London Upholders’ Company and its Place in Furniture History</t>
  </si>
  <si>
    <t>Lynda</t>
  </si>
  <si>
    <t>Judges’ Lodgings Museum, Lancaster</t>
  </si>
  <si>
    <t>Evolution of the Rocking Chair</t>
  </si>
  <si>
    <t>Gillows Research Material</t>
  </si>
  <si>
    <t>Bowett</t>
  </si>
  <si>
    <t>Adam</t>
  </si>
  <si>
    <t>New Light on the Ordsall Hall Bed</t>
  </si>
  <si>
    <t>Spring Locks in Medieval Chests</t>
  </si>
  <si>
    <t>The Kitchen of the Old Rectory in Ballycultra Town, Co. Antrim</t>
  </si>
  <si>
    <t>Furniture Surgery: High-backed Chair, Oak c.1700; Two Green Windsor Doll’s Chairs and a Northwest Rush- seated Doll’s Chair; a Dutch Rush-seated Ladderback Chair; a Rush-seated armchair dated 1755; Lincolnshire Rush-seated Chairs; Dutch Rush-seated Chairs</t>
  </si>
  <si>
    <t>William</t>
  </si>
  <si>
    <t>‘The Gatacres, a Shropshire Family and their Collection Dispersed’ by Jeremy Bate</t>
  </si>
  <si>
    <t>‘The History of the Dutch Ladderback Chair’ by Hans Piena</t>
  </si>
  <si>
    <t>Mediaeval Chests in Shropshire: Early Examples of Regionality?</t>
  </si>
  <si>
    <t>St Michael’s, Pitchford, Langley Chapel, and St John the Baptist, Hughley</t>
  </si>
  <si>
    <t>Pitchford and Benthall Halls</t>
  </si>
  <si>
    <t>James</t>
  </si>
  <si>
    <t>Georgina Grant: ‘Iron Furniture of the Coalbrookdale Company’</t>
  </si>
  <si>
    <t>Allhusen</t>
  </si>
  <si>
    <t>Frances &amp; George</t>
  </si>
  <si>
    <t>Stokesay Castle and St John the Baptist Church</t>
  </si>
  <si>
    <t>Drapers’ Hall, Shrewsbury</t>
  </si>
  <si>
    <t>St Mary’s, Shrewsbury</t>
  </si>
  <si>
    <t>Shrewsbury Museum and Art Gallery</t>
  </si>
  <si>
    <t>Collegiate Church of St Bartholomew, Tong</t>
  </si>
  <si>
    <t>Gill &amp; Keith</t>
  </si>
  <si>
    <t>All Saints’, Claverley, St Gregory’s, Morville, and St Mary’s, Acton Round</t>
  </si>
  <si>
    <t>Fletcher</t>
  </si>
  <si>
    <t>Dudmaston Hall and St Andrew’s, Quatt</t>
  </si>
  <si>
    <t>Kettle’s Yard, Cambridge</t>
  </si>
  <si>
    <t>Pepys Library, Magdalene College, Cambridge</t>
  </si>
  <si>
    <t>A House in Soho</t>
  </si>
  <si>
    <t>Research in Progress: The Regional Chair: in search of the Elusive Mendelsham Chair and Other East Anglian Windsor Chairs</t>
  </si>
  <si>
    <t>Sergeant</t>
  </si>
  <si>
    <t>Research in Progress: The Regional Chair: Windsor Chairmaking in Grantham, Lincolnshire – the First 15 Years</t>
  </si>
  <si>
    <t>Feingold</t>
  </si>
  <si>
    <t>Research in Progress: The Regional Chair: The Rush-seated Chair in the North-West of England</t>
  </si>
  <si>
    <t>Research in Progress: The Regional Chair: The Caqueteuse Form in 17th century Scotland</t>
  </si>
  <si>
    <t>Sutcliffe</t>
  </si>
  <si>
    <t>Jason</t>
  </si>
  <si>
    <t>Darvel Chair: Acquisition by East Ayrshire Council</t>
  </si>
  <si>
    <t>Betsy K</t>
  </si>
  <si>
    <t>John Erhart Rose 1767-1860, of Reading, Pennsylvania, Knoxville, Tennessee, and Abingdon, Virginia</t>
  </si>
  <si>
    <t>Missing Link – A Spindle-back Windsor Armchair Stamped I TAYLOR GRANTHAM</t>
  </si>
  <si>
    <t>Crossley</t>
  </si>
  <si>
    <t>Brian</t>
  </si>
  <si>
    <t>A Cane Bergère Chair: Who Designed This Chair?</t>
  </si>
  <si>
    <t>‘Kubbestol’ Dug-out Chair: something to get your teeth into; Stavanger Museum, Norway</t>
  </si>
  <si>
    <t>Burn Marks on Furniture</t>
  </si>
  <si>
    <t>Glasgow Upholsterers’ Mahogany Muniment Box Dated 1821</t>
  </si>
  <si>
    <t>Hicks</t>
  </si>
  <si>
    <t>Mike</t>
  </si>
  <si>
    <t>A Mendlesham Child’s Chair</t>
  </si>
  <si>
    <t>Drawing of a London Stubbs Chair, dated 1829</t>
  </si>
  <si>
    <t>‘For a neat Doll’s Bed Stead’ and ‘6 neat Mahogany Dolls Chairs’ by Gillows of Lancaster</t>
  </si>
  <si>
    <t> Susan</t>
  </si>
  <si>
    <t>Oak Settle, Thomas Reresby 1621, from Derbyshire</t>
  </si>
  <si>
    <t> David</t>
  </si>
  <si>
    <t>John Lombe’s Piedmont Chest</t>
  </si>
  <si>
    <t>A Medieval Domed Chest in the Burrell Collection, Glasgow Museums</t>
  </si>
  <si>
    <t>Library Bookcase based on plate LXVII of Thomas Chippendale, Charleston, South Carolina; Hume Furniture Study, Yale West Campus; Tall Case Clock, Case attributed to Daniel Spencer, Lexington, Kentucky</t>
  </si>
  <si>
    <t>Oak Cupboard Designed and Made by Francis Bowyer, 1637, for the Drapers’ Hall, Shrewsbury, Shropshire.</t>
  </si>
  <si>
    <t>Pryke</t>
  </si>
  <si>
    <t>Sebastian</t>
  </si>
  <si>
    <t>V&amp;A Dundee: The Scottish Design Galleries</t>
  </si>
  <si>
    <t>The rush-seated chair: a celebration of past, present and future</t>
  </si>
  <si>
    <t>Neil &amp; Sally</t>
  </si>
  <si>
    <t>Sitting Firm: a Windsor Rocking Chair designed by Katie Walker made by Dave Green</t>
  </si>
  <si>
    <t>Lawrence Neal, chair-maker: when is a chair more than a chair?</t>
  </si>
  <si>
    <t>Hardy</t>
  </si>
  <si>
    <t>Emma</t>
  </si>
  <si>
    <t>Unlocking the Geffrye</t>
  </si>
  <si>
    <t>Fashionable furniture in Haverfordwest: a card table by William Owen</t>
  </si>
  <si>
    <t>A Little Wider, Please: A Barber-Surgeon’s Chair</t>
  </si>
  <si>
    <t>A Caned Library Chair by John Syers at Broughton Hall, North Yorkshire</t>
  </si>
  <si>
    <t>The Myth of the Patinated Windsor Chair</t>
  </si>
  <si>
    <t>John Bray of Bourne, Lincolnshire, Windsor chair-maker</t>
  </si>
  <si>
    <t>Windsor Chairs, Single, Double and Treble, at Newstead Abbey, Nottinghamshire</t>
  </si>
  <si>
    <t>Joseph Newton’s Windsor Chair advertisements, 1725 and 1729</t>
  </si>
  <si>
    <t>Mills</t>
  </si>
  <si>
    <t>The Landkey Parish Table Purchased by The Museum of Barnstaple and North Devon</t>
  </si>
  <si>
    <t>Medieval Chests in Kent</t>
  </si>
  <si>
    <t>An Unrecorded Medieval Chest at St Mary’s Church, Horsham, Sussex</t>
  </si>
  <si>
    <t>Ash Ladder-back Armchair with Rush Seat Designed and Possibly Made by Ernest Gimson, 1892–1904</t>
  </si>
  <si>
    <t>David &amp; Valerie</t>
  </si>
  <si>
    <t>The Tenement House 145 Buccleuch Street, Glasgow</t>
  </si>
  <si>
    <t>Four Stools in Provand’s Lordship, Glasgow Museums</t>
  </si>
  <si>
    <t>Mackintosh at The Willow: The Willow Tea Rooms</t>
  </si>
  <si>
    <t>Riley</t>
  </si>
  <si>
    <t>Noël</t>
  </si>
  <si>
    <t>‘Authenticity’ by Mike Davies and ‘Rediscovering Lost Spaces’ by Alison Brown</t>
  </si>
  <si>
    <t>‘The Restoration and Furnishing of The Willow Tea Rooms 215–217 Sauchiehall Street by Stewart Brown</t>
  </si>
  <si>
    <t>‘Charles Rennie Mackintosh – A Future for the Past’ by David Jones</t>
  </si>
  <si>
    <t>David McDonald: Carving out a Reputation for Quality</t>
  </si>
  <si>
    <t>Mackintosh in Concrete and Making the Glasgow Style</t>
  </si>
  <si>
    <t>Jim</t>
  </si>
  <si>
    <t>Alexander ‘Greek’ Thomson: 1 Moray Place, Holmwood and St Vincent’s Church, Glasgow</t>
  </si>
  <si>
    <t>Gilling Castle, Yorkshire</t>
  </si>
  <si>
    <t>Brasier-Creagh</t>
  </si>
  <si>
    <t>Michael</t>
  </si>
  <si>
    <t>Shandy Hall, Coxwold, North Yorkshire</t>
  </si>
  <si>
    <t>Thomas Chippendale: a Celebration of British Craftsmanship and Design</t>
  </si>
  <si>
    <t>New Thinking about 16th century Furniture: Christopher PickVance: Some Problems in Studying 16th century Furniture; Megan Wheeler: Early Elizabethan Chairs and Chests at Sizergh Castle; Michael Pearce: A French Furniture-making School in Edinburgh; Nick Humphrey: Imported Cyprus Chests in the ‘long 16th century’; Yannick Chastang: Early Marquetry Techniques in Europe; Rachel King and Laura Bauld: The Burrell Collection</t>
  </si>
  <si>
    <t>Sklar</t>
  </si>
  <si>
    <t>Rosalyn</t>
  </si>
  <si>
    <t>A Warwickshire Press Cupboard, dated 1673, Shakespeare Birthplace Trust</t>
  </si>
  <si>
    <t>Mellors</t>
  </si>
  <si>
    <t>Leah</t>
  </si>
  <si>
    <t>The Guardians’ Chair, The Workhouse Museum, Ripon, Yorkshire</t>
  </si>
  <si>
    <t>A Black Oak Bed Dated 1626</t>
  </si>
  <si>
    <t>16th-century Linenfold Panelling and a Canopy from the Neptune Inn, 86 Fore Street, Ipswich</t>
  </si>
  <si>
    <t>Darvel Chairs: J. McKellar, a New Maker</t>
  </si>
  <si>
    <t>A Forest Chair in Colonial America</t>
  </si>
  <si>
    <t>Letter from America: Chest of Drawers, attributed to Joseph Wells, 1796, North Carolina; Sugar Chest, 1850 –1900, probably Indiana, possibly Kentucky; Corner Cupboard, attributed to Jacob Clodfelter, c.1795, Davidson County, North Carolina</t>
  </si>
  <si>
    <t>Alien Woodwork in two Bedfordshire Churches: St John’s Church, Cockayne Hatley and St Leonard’s Church Old Warden</t>
  </si>
  <si>
    <t>A Private Collection in the Midlands</t>
  </si>
  <si>
    <t>Clarke</t>
  </si>
  <si>
    <t>Furniture Surgery: Norfolk Elm Chairs, Suffolk Chairs, including Mendlesham, Lincolnshire Chairs (Amos of Grantham), Thames Valley Windsor Forest Chair, a Gothic Armchair, A Spinning Wheel by Joseph Doughty of York</t>
  </si>
  <si>
    <t>Frances</t>
  </si>
  <si>
    <t>The Tolhouse Museum, Row III Houses and Time and Tide Museum, Great Yarmouth</t>
  </si>
  <si>
    <t>The Elizabethan House Museum, Great Yarmouth</t>
  </si>
  <si>
    <t>East Anglian Chairs</t>
  </si>
  <si>
    <t>Walking Tour of Historic Ipswich</t>
  </si>
  <si>
    <t>Anthony</t>
  </si>
  <si>
    <t>Bishop of Ely Chest at Christchurch Mansion</t>
  </si>
  <si>
    <t>Thornborrow</t>
  </si>
  <si>
    <t>Christchurch Mansion, Ipswich, Suffolk</t>
  </si>
  <si>
    <t>Suffolk Chairs</t>
  </si>
  <si>
    <t>St Mary’s, Huntingfield</t>
  </si>
  <si>
    <t>Walpole Old Chapel</t>
  </si>
  <si>
    <t>Sturgis</t>
  </si>
  <si>
    <t>Penny</t>
  </si>
  <si>
    <t>Wingfield Church and College and Saint Peters Hall</t>
  </si>
  <si>
    <t>Glemham Hall, Little Glemham, Suffolk</t>
  </si>
  <si>
    <t>St Mary the Virgin, Earl Stonham, the Earl Stonham ‘Roundels’ Chest, St Mary’s, Dennington, Saint Mary’s, Ufford, Suffolk</t>
  </si>
  <si>
    <t>Rowell</t>
  </si>
  <si>
    <t>Terry </t>
  </si>
  <si>
    <t>The “Pass Chair” designed by Gimson c.1906</t>
  </si>
  <si>
    <t>Sapwood: Friend or Foe?</t>
  </si>
  <si>
    <t>Cox-Whittaker</t>
  </si>
  <si>
    <t>Andrew</t>
  </si>
  <si>
    <t>An 18th century Mahogany Barometer</t>
  </si>
  <si>
    <t>Bark Mills, Tanneries and Donkeys in Cerne, Dorset</t>
  </si>
  <si>
    <t>A Table from Goldhill Farm, Co. Durham</t>
  </si>
  <si>
    <t>Caned Chairs from Glemham Hall, Suffolk</t>
  </si>
  <si>
    <t>Highland Folk Museum, Newtonmore, Inverness-shire: West Coast, Central Highlands, and Northern Highlands Chairs, Cradles and Dressers</t>
  </si>
  <si>
    <t>Reynolds</t>
  </si>
  <si>
    <t>Ian</t>
  </si>
  <si>
    <t>A Private Collection in East Devon</t>
  </si>
  <si>
    <t>J and F J Baker &amp; Co Ltd: The Last Oak Bark Tannery in Britain, Colyton, Devon</t>
  </si>
  <si>
    <t>Townend Farmhouse Troutbeck</t>
  </si>
  <si>
    <t>A Study Day in the Lake District – The Armitt Museum, Ambleside: The Great House Press of WIliam Longmire and a Chair from Grasmere Church dated 1703</t>
  </si>
  <si>
    <t>The Whitechapel Bell Foundry</t>
  </si>
  <si>
    <t>Jeremy </t>
  </si>
  <si>
    <t>A Gothic Oak Screen, c. 1430-1445, in the Burrell Collection, Glasgow Museums</t>
  </si>
  <si>
    <t>Two Forest Chairs</t>
  </si>
  <si>
    <t>Heal</t>
  </si>
  <si>
    <t>Letter of 4 May 1949 from Edward Gardiner, to J F Johnson, Heals about the design of Ernest Gimson’s chairs</t>
  </si>
  <si>
    <t>Bigg</t>
  </si>
  <si>
    <t>William Redmore</t>
  </si>
  <si>
    <t>‘A Cottage Interior: Poor Old Woman’s Comfort’ by William Redmore Bigg RA (1755–1828)</t>
  </si>
  <si>
    <t>Rosoman</t>
  </si>
  <si>
    <t>Treve</t>
  </si>
  <si>
    <t>A Hobart-pattern Windsor Chair made from Blackwood by George Peddle</t>
  </si>
  <si>
    <t>Body</t>
  </si>
  <si>
    <t>Martin</t>
  </si>
  <si>
    <t>Furniture surgery – a Commode Rocking Chair, a Carlisle Rush-seated Chair, a Chester Rush-seated chair, a Scottish Stick Back Chair, a Welsh Stick Back Chair, a Scumble-painted Pine Bed and a Brass Baking Tray</t>
  </si>
  <si>
    <t>A Social History of Cumbrian Furniture by Peter Brears</t>
  </si>
  <si>
    <t>Carlisle Cathedral, Cumberland</t>
  </si>
  <si>
    <t>Hutton-in-the-Forest, Cumberland</t>
  </si>
  <si>
    <t>Many Hands, Many Dialects: the State of Regional Furniture Studies in America by Daniel Ackermann</t>
  </si>
  <si>
    <t>St Martin’s Church, Brampton, Cumberland</t>
  </si>
  <si>
    <t>Dacre Hall, Cumberland</t>
  </si>
  <si>
    <t>Naworth Castle, Cumberland</t>
  </si>
  <si>
    <t>Dalemain House, Cumberland</t>
  </si>
  <si>
    <t>Coughlan</t>
  </si>
  <si>
    <t>Gerry</t>
  </si>
  <si>
    <t>22 Hartington Place, Carlisle, Cumberland</t>
  </si>
  <si>
    <t>Chrissie</t>
  </si>
  <si>
    <t>Stead McAlpin, Fine English Printers since 1835, Cumberland</t>
  </si>
  <si>
    <t>St Mary’s Church, Wreay, Cumberland</t>
  </si>
  <si>
    <t>A Dendrochronological Study of Medieval Chests in East Kent</t>
  </si>
  <si>
    <t>Hindringham Church Chest, Norfolk</t>
  </si>
  <si>
    <t>‘A Croft Interior’ 1865 by Thomas Faed</t>
  </si>
  <si>
    <t>Todd</t>
  </si>
  <si>
    <t>Daphne &amp; Mike</t>
  </si>
  <si>
    <t>St Mary’s Church Wath, Ripon Cathedral and Burnt Yates and the Old School House</t>
  </si>
  <si>
    <t>Norton Conyers and Ripon Study Days</t>
  </si>
  <si>
    <t>Sir John Soane’s Museum</t>
  </si>
  <si>
    <t>Legg</t>
  </si>
  <si>
    <t>The Inns of Court</t>
  </si>
  <si>
    <t>More on the Early Chest in Braunton St Brannock Church, Devon</t>
  </si>
  <si>
    <t>A Painted Rush-seated Chair</t>
  </si>
  <si>
    <t>A Painted Lancashire Child’s Chair</t>
  </si>
  <si>
    <t>New Discoveries from the Land of the Prince Bishops – A Joined Oak Chest from County Durham</t>
  </si>
  <si>
    <t>‘A Porlock Cottage Interior’ by Frederick James Shields (1833–1911)</t>
  </si>
  <si>
    <t>Sioned</t>
  </si>
  <si>
    <t>A Brynmawr Chair, South Wales, c. 1938</t>
  </si>
  <si>
    <t>Treasures of the North West – Stonyhurst and Browsholme, Lancashire</t>
  </si>
  <si>
    <t>Two Private Collections</t>
  </si>
  <si>
    <t>St Thomas and St Edmund, Salisbury; All Saints Durrington; St Lawrence Stratford-sub-Castle; St Andrew Great Durnford</t>
  </si>
  <si>
    <t>A Lincolnshire Windsor Armchair Stamped ‘Brand Marsh Sleaford’</t>
  </si>
  <si>
    <t>A Lincolnshire Spinning Wheel Stamped ‘S Ashton Spilsby’</t>
  </si>
  <si>
    <t>A Secretaire Bookcase made in Kendal, 1872</t>
  </si>
  <si>
    <t>‘The Farmer’s Visit’ – Stipple Engraving by Bond after an Oil Painting by Morland c.1790</t>
  </si>
  <si>
    <t>Arms of Sir Bevil Grenville (d. 1643), Bideford</t>
  </si>
  <si>
    <t>Parish table at Sampford Courtenay</t>
  </si>
  <si>
    <t>Furniture Surgery – Six-plank Coffers; Rush-seated Chairs; Mystery Mahogany Box</t>
  </si>
  <si>
    <t>Braunton St Brannock Church</t>
  </si>
  <si>
    <t>Landkey, St Paul</t>
  </si>
  <si>
    <t>St James’s Church Swimbridge</t>
  </si>
  <si>
    <t>Bull Hill House</t>
  </si>
  <si>
    <t>Hannah</t>
  </si>
  <si>
    <t>St Mary the Virgin, Pilton, North Devon</t>
  </si>
  <si>
    <t>St Peter’s Church, Tawstock</t>
  </si>
  <si>
    <t>Jeremy &amp; Rachel</t>
  </si>
  <si>
    <t>North Devon Funerary Monuments, by Clive Easter</t>
  </si>
  <si>
    <t>North Devon Pottery and the West Country Household, 1600 to 1800, by John Allan</t>
  </si>
  <si>
    <t>Chantry Chapel of St Anne and Old Grammar School, Guildhall, the Penrose Arms houses, and the Museum of Barnstaple and North Devon</t>
  </si>
  <si>
    <t>Hall, Bishops Tawton, North Devon</t>
  </si>
  <si>
    <t>Tapley Park, Instow, North Devon</t>
  </si>
  <si>
    <t>Not in Cotton: Researching a Ladderback Chair possibly from Kent, Surrey or Sussex by Andrew Honey</t>
  </si>
  <si>
    <t>Where did all the Walnut go? The Napoleonic War and its Effect on Timber Supply by Robert Williams</t>
  </si>
  <si>
    <t>Working in the Dark: Fine Furniture-making in the 18th century by Alan Moore</t>
  </si>
  <si>
    <t>Isaac Newton’s Spinning Wheel by Valerie and David Bryant</t>
  </si>
  <si>
    <t>‘The Ingenious Mr Elwick’ and the Wakefield Cabinet Trade by Andrew Cox-Whittaker</t>
  </si>
  <si>
    <t>What is a Kent Chest by Christopher Pickvance?</t>
  </si>
  <si>
    <t>Shutler</t>
  </si>
  <si>
    <t>Paul A</t>
  </si>
  <si>
    <t>Cabinetmakers producing Aeroplane Propellers, c.1916, in the Hampton and Sons Workshop, Lambeth London</t>
  </si>
  <si>
    <t>Katie</t>
  </si>
  <si>
    <t>RFS Cirencester Furniture Study Day – Chairs from East Anglia, West Midlands, Nottinghamshire, Lincolnshire and the West Country</t>
  </si>
  <si>
    <t>Chairmaking in Lincolnshire</t>
  </si>
  <si>
    <t>Anderson</t>
  </si>
  <si>
    <t>Christina</t>
  </si>
  <si>
    <t>Old World Wisconsin</t>
  </si>
  <si>
    <t>Diana </t>
  </si>
  <si>
    <t>Kelton House Farm</t>
  </si>
  <si>
    <t>The Chipstone Foundation</t>
  </si>
  <si>
    <t>Crab Tree Farm II</t>
  </si>
  <si>
    <t>Crab Tree Farm I</t>
  </si>
  <si>
    <t>Art Institute of Chicago</t>
  </si>
  <si>
    <t>Roger Brown House</t>
  </si>
  <si>
    <t>The Frank Lloyd Wright House and Studio, Oak Park</t>
  </si>
  <si>
    <t>RFS Chicago Trip October 2014</t>
  </si>
  <si>
    <t>St Clements, Outwell</t>
  </si>
  <si>
    <t>Furniture Surgery – Mendlesham Chairs; Windsor Armchair stamped ‘I Todd 1844’ of Caistor, Lincolnshire, Dough Chests and Chairs from East Anglia</t>
  </si>
  <si>
    <t>Peckover House, Walpole St Peter, Tilney All Saints and Wiggenhall St Germans</t>
  </si>
  <si>
    <t>Trinity Hospital Almshouses, Castle Rising and Wisbech Museum</t>
  </si>
  <si>
    <t>St Margaret’s Church and Clifton House</t>
  </si>
  <si>
    <t>King’s Lynn – Chapel of St Nicholas and True Yard Museum</t>
  </si>
  <si>
    <t>Raynham Hall, Norfolk</t>
  </si>
  <si>
    <t>Whitby: Captain Cook Memorial Museum and St. Mary’s Church</t>
  </si>
  <si>
    <t>A 1794 Gower Coffor Bach</t>
  </si>
  <si>
    <t>Rod Back Windsor Side Chair, probably Connecticut</t>
  </si>
  <si>
    <t>Visit to Hogarth’s House</t>
  </si>
  <si>
    <t>Visit to Chiswick House</t>
  </si>
  <si>
    <t>Rogers Haley</t>
  </si>
  <si>
    <t>Anne</t>
  </si>
  <si>
    <t>Furniture and Woodwork in Surrey Churches: Gatton St Andrew, St Peter and St Paul Chaldon, St Nicholas, Charlewood, and St Nicholas Compton</t>
  </si>
  <si>
    <t>Metalwork at the Portuguese Synagogue, Amsterdam</t>
  </si>
  <si>
    <t>The Portuguese Synagogue, Amsterdam</t>
  </si>
  <si>
    <t>Paul A.</t>
  </si>
  <si>
    <t>A Pair of William Burges Chairs</t>
  </si>
  <si>
    <t>A Chair used by Robert Burns</t>
  </si>
  <si>
    <t>A 16th century Lancashire Tester Bed made for Sir John Radcliffe of Ordsall Hall between 1572 and 1589</t>
  </si>
  <si>
    <t>Interior with Women at a Linen Cupboard 1663 – Pieter de Hooch (1629 to c.1684)</t>
  </si>
  <si>
    <t>Bob</t>
  </si>
  <si>
    <t>The Forest Chair in Colonial America</t>
  </si>
  <si>
    <t>Huntington Collection of Maryland State Archives: Online Database of Maryland Wills Inventories and Accounts</t>
  </si>
  <si>
    <t>The Art of the Woodcarver</t>
  </si>
  <si>
    <t>St Andrew’s Church, Colebrook; St Thomas of Canterbury, Lapford; and St Matthew, Coldridge, Devon</t>
  </si>
  <si>
    <t>Breton Woodworkers in Early Tudor Devon by John Allan</t>
  </si>
  <si>
    <t>The Crediton Chest, Crediton, Devon</t>
  </si>
  <si>
    <t>Oak Chest dated 1646</t>
  </si>
  <si>
    <t>Dr. B. D.</t>
  </si>
  <si>
    <t>Windsor Armchair with Three Prince of Wales Feathers Splats probably by Prior of Uxbridge</t>
  </si>
  <si>
    <t>Sir Robert Walpole’s Electioneering Chair</t>
  </si>
  <si>
    <t>A Deal Furniture Tradition in Kent?</t>
  </si>
  <si>
    <t>Emily Gimson’s Rocking Chair – Sapperton or Preston?</t>
  </si>
  <si>
    <t>Interior of A Welsh Kitchen by David Cox (1783-1859)</t>
  </si>
  <si>
    <t>Edinburgh Furniture Surgery</t>
  </si>
  <si>
    <t>Gosford House, East Lothian</t>
  </si>
  <si>
    <t>Northfield House</t>
  </si>
  <si>
    <t>Newhailes – Mahogany Hall Stools by George Nix and Cockpen Chairs made of Laburnum</t>
  </si>
  <si>
    <t>The Georgian House – 7 Charlotte Square, Edinburgh</t>
  </si>
  <si>
    <t>Auld Reekies’ Sticks – RFS Edinburgh Conference</t>
  </si>
  <si>
    <t>Looking at Furniture with Bill and Gerry Cotton</t>
  </si>
  <si>
    <t>Ryedale Folk Museum and The Harrison Collection</t>
  </si>
  <si>
    <t>Speed</t>
  </si>
  <si>
    <t>Poulter</t>
  </si>
  <si>
    <t>Neil &amp; Glynda</t>
  </si>
  <si>
    <t>Guy</t>
  </si>
  <si>
    <t>Clissett Chairs at The Fleece Inn, Bretforton</t>
  </si>
  <si>
    <t>Coffres et Coffrets du Moyen Age: Chest Deposited by the Chapter of Sion Cathedral, Valère History Museum, Sion, Switzerland</t>
  </si>
  <si>
    <t>Schooling</t>
  </si>
  <si>
    <t>Mendlesham Chairs at Sworders</t>
  </si>
  <si>
    <t>East Anglian Chairs at the Sainsbury Centre, University of East Anglia, Norwich</t>
  </si>
  <si>
    <t>Ryedale Folk Museum, North Yorkshire</t>
  </si>
  <si>
    <t>East Anglian and Lincolnshire Chairs</t>
  </si>
  <si>
    <t>Carvem, Chippem &amp; Co</t>
  </si>
  <si>
    <t>Jenkins</t>
  </si>
  <si>
    <t>The Longcase Clock and its Case – A Symposium in Association with the British Museum</t>
  </si>
  <si>
    <t>Roderick &amp; Valentine</t>
  </si>
  <si>
    <t>Visit to a Private Collection in Sussex – A Fruitwood Folding Book Rest, A Windsor Side Chair with Sycamore Seat Stamped W Griffin and An Unusual Fruitwood Comb Back Windsor Side Chair with Vase Splat and Pad Feet</t>
  </si>
  <si>
    <t>Dr Ishbel</t>
  </si>
  <si>
    <t>Biertan</t>
  </si>
  <si>
    <t>Malancrav</t>
  </si>
  <si>
    <t>Sally</t>
  </si>
  <si>
    <t>Rupea Museum</t>
  </si>
  <si>
    <t>Viscri</t>
  </si>
  <si>
    <t>Morton</t>
  </si>
  <si>
    <t>Eric</t>
  </si>
  <si>
    <t>Sighisoara History Museum</t>
  </si>
  <si>
    <t>Chandler</t>
  </si>
  <si>
    <t>Sighisoara</t>
  </si>
  <si>
    <t>Bradeni</t>
  </si>
  <si>
    <t>Tomlinson</t>
  </si>
  <si>
    <t>Roy</t>
  </si>
  <si>
    <t>Altina</t>
  </si>
  <si>
    <t>Hopkinson</t>
  </si>
  <si>
    <t>Giles</t>
  </si>
  <si>
    <t>Emil Sigerus Ethnographic Museum of Saxon Folk Art, Sibiu</t>
  </si>
  <si>
    <t>Bourne</t>
  </si>
  <si>
    <t>Centre for Restoration and Conservation, Astra Museum, Sibiu</t>
  </si>
  <si>
    <t>National Ethnographic Park of Transylvania ‘Romulus Vuia’ Cluj-Napoca</t>
  </si>
  <si>
    <t>Maclennan</t>
  </si>
  <si>
    <t>The Ethnographic Museum of Cluj</t>
  </si>
  <si>
    <t>Banffy Castle</t>
  </si>
  <si>
    <t>RFS Trip to Romania September 2012</t>
  </si>
  <si>
    <t>Maritime Caned Chairs</t>
  </si>
  <si>
    <t>St Mary, Colton, Staffordshire Church Chest</t>
  </si>
  <si>
    <t>Chests in the Roof of Bradeni Church, Transylvania</t>
  </si>
  <si>
    <t>A Colchester Chest of Drawers by James Bruce at Mr Fenton’s 1827</t>
  </si>
  <si>
    <t>Starbuck</t>
  </si>
  <si>
    <t>Jane</t>
  </si>
  <si>
    <t>John Witney, Chair Maker of Chinnor</t>
  </si>
  <si>
    <t>A Miner’s Spoon Cabinet?</t>
  </si>
  <si>
    <t>Rockingham Castle</t>
  </si>
  <si>
    <t>All Saints’ Church Northampton and 78 Derngate</t>
  </si>
  <si>
    <t>The Guildhall and Holy Sepulchre Church, Northampton</t>
  </si>
  <si>
    <t>The Townscape of Market Harborough and The Tulipman: An 18th century Slate Letter Cutter by David Smith</t>
  </si>
  <si>
    <t>Apethorpe Hall</t>
  </si>
  <si>
    <t>Deene Park, Northamptonshire</t>
  </si>
  <si>
    <t>The Woodturners and Carvers of Kings Cliffe Past</t>
  </si>
  <si>
    <t>Lyddington Bede House and Saint Andrew’s Church</t>
  </si>
  <si>
    <t>Canons Ashby</t>
  </si>
  <si>
    <t>Porritt</t>
  </si>
  <si>
    <t>West Wycombe Park Windsor Chair Exhibition</t>
  </si>
  <si>
    <t>Harris</t>
  </si>
  <si>
    <t>Jonathan</t>
  </si>
  <si>
    <t>Visit to St John’s College, Trinity College, and Queen’s College, Cambridge</t>
  </si>
  <si>
    <t>Fisher</t>
  </si>
  <si>
    <t>Rebecca</t>
  </si>
  <si>
    <t>Monuments at St George’s Church, Hinton St George</t>
  </si>
  <si>
    <t>A North Yorkshire Windsor Chair</t>
  </si>
  <si>
    <t>‘A Courtship’ by William Shiels (1783-1857) – a Scottish Interior about 1810</t>
  </si>
  <si>
    <t>Lee</t>
  </si>
  <si>
    <t>Église de Brou, Bourg-en-Bresse</t>
  </si>
  <si>
    <t>Bourg-en-Bresse</t>
  </si>
  <si>
    <t>Phillips</t>
  </si>
  <si>
    <t>Ian &amp; Margaret</t>
  </si>
  <si>
    <t>Hôtel-Dieu, Beaune</t>
  </si>
  <si>
    <t>Dijon – Palais de Justice</t>
  </si>
  <si>
    <t>Dijon – Museé Archéologique and Musée des Beaux-Arts</t>
  </si>
  <si>
    <t>Musée de la Renaissance. Chateau d’Écouen</t>
  </si>
  <si>
    <t>Valentine</t>
  </si>
  <si>
    <t>Musée de Cluny</t>
  </si>
  <si>
    <t>Musée des Arts Décoratifs, Paris</t>
  </si>
  <si>
    <t>Introduction to RFS Trip to Paris &amp; Burgundy, September 2011</t>
  </si>
  <si>
    <t>John Wesley’s Chapel and House, City Road, London</t>
  </si>
  <si>
    <t>Pulpits at Little Gidding and Leighton Bromswold Churches</t>
  </si>
  <si>
    <t>Two Early 18th century Low Back Forest Chairs</t>
  </si>
  <si>
    <t>Wilson</t>
  </si>
  <si>
    <t>Dialectical Terms for Items of Furniture</t>
  </si>
  <si>
    <t>Bench-fast depicted in ‘La Sainte Famille dans l’atelier de Saint Joseph’ by Benoît Alhoste (1655)</t>
  </si>
  <si>
    <t>Smoglian</t>
  </si>
  <si>
    <t>Guido</t>
  </si>
  <si>
    <t>A Leeds Chest of Drawers – W. Richardson 7 Park Lane Leeds – Any Relation to Richardson &amp; Sons of Hull</t>
  </si>
  <si>
    <t>Wakelin</t>
  </si>
  <si>
    <t>Lazy Susan by J. Williams Wood Carver Dolgelly</t>
  </si>
  <si>
    <t>St Ebbe’s Chests, Oxford – Church Faculty Procedures</t>
  </si>
  <si>
    <t>A Private Country House, Dorset</t>
  </si>
  <si>
    <t>Wolfeton House and Dorchester</t>
  </si>
  <si>
    <t>Churches: St Lawrence’s, Folke, Holy Trinity, Leweston and St Mary’s, Cerne Abbas</t>
  </si>
  <si>
    <t>Caquetoire Chair in Puddletown Church</t>
  </si>
  <si>
    <t>Jim &amp; Mary</t>
  </si>
  <si>
    <t>St Mary’s Church Puddletown and Briantspuddle</t>
  </si>
  <si>
    <t>Eglin</t>
  </si>
  <si>
    <t>Blandford Forum</t>
  </si>
  <si>
    <t>Wimborne Minster, the Priest’s House Museum and Lodge Farm, Pamphill</t>
  </si>
  <si>
    <t>17th century Joined Oak Armchairs in County Durham</t>
  </si>
  <si>
    <t>A Child’s Cane Chair used by John Ruskin</t>
  </si>
  <si>
    <t>Vost</t>
  </si>
  <si>
    <t>Guernsey Painted Chests</t>
  </si>
  <si>
    <t>Fenton’s Old Curiosity Shop, Bury St Edmunds and Ebbutts Furniture Warehouse, Croydon, Surrey</t>
  </si>
  <si>
    <t>Parry</t>
  </si>
  <si>
    <t>Comments on the Rare Comb Back Windsor Chair with Elaborate Splat with Two Faces (RFS Newsletter 53)</t>
  </si>
  <si>
    <t>Visit to Nostell Priory</t>
  </si>
  <si>
    <t>Valerie</t>
  </si>
  <si>
    <t>Peter Brears on Vernacular Furniture in the West Riding</t>
  </si>
  <si>
    <t>Temple Newsam House with James Lomax</t>
  </si>
  <si>
    <t>Sapperton – The Cotswold School Furniture Makers; Gimson and the Barnsley Brothers; Romanian Painted Furniture</t>
  </si>
  <si>
    <t>Henry &amp; Julius Caesar – Rustic House Builders</t>
  </si>
  <si>
    <t>18th century Windsor Armchairs from Holkham Hall, Norfolk, Compared to a Set Made for Anthony Hamond of High House, Westacre by G. A. Plowman, Cabinet Maker of Wells-next-the-Sea (fl. 1822-45)</t>
  </si>
  <si>
    <t>The Courtrai Chest in The Ashmolean</t>
  </si>
  <si>
    <t>Millar</t>
  </si>
  <si>
    <t>Fraser</t>
  </si>
  <si>
    <t>Luke</t>
  </si>
  <si>
    <t>John and James Harrison’s Wooden Cogged Gear Wheels</t>
  </si>
  <si>
    <t>A Private House in York</t>
  </si>
  <si>
    <t>St Martin-cum-Gregory’s Church Micklegate, York</t>
  </si>
  <si>
    <t>Marquetry Demonstration with Jack Metcalfe</t>
  </si>
  <si>
    <t>The Mansion House and Fairfax House, York</t>
  </si>
  <si>
    <t>Haines</t>
  </si>
  <si>
    <t>The Merchant Adventurers Hall, York</t>
  </si>
  <si>
    <t>Peter Brown, The Mansion House, York – Peter Brears, Some Aspects of Below Stairs Furniture</t>
  </si>
  <si>
    <t>Saint Anthony’s Hall Quilt Museum and The Black Swan, York</t>
  </si>
  <si>
    <t>York Minster – the Cope Chests</t>
  </si>
  <si>
    <t>Treasurer’s House and St William’s College, York</t>
  </si>
  <si>
    <t>Castle Museum, York </t>
  </si>
  <si>
    <t>Neil</t>
  </si>
  <si>
    <t>God’s House, Ewelme and Rycote Park and Chapel of St Michael and Chiselhampton Church</t>
  </si>
  <si>
    <t>Hay</t>
  </si>
  <si>
    <t>Kate</t>
  </si>
  <si>
    <t>Tucker’s Hall and St Nicholas’s Priory, Exeter</t>
  </si>
  <si>
    <t>A Writing Table by W. Staniland (fl. 1822-40), Thames Street Wharf, Abingdon, Oxfordshire</t>
  </si>
  <si>
    <t> 2010</t>
  </si>
  <si>
    <t>Rare Comb Back Windsor Chair with Elaborate Splat with Two Faces</t>
  </si>
  <si>
    <t>Carved Angel on Alice de la Pole’s Tomb, the Chantry Chapel, Ewelme</t>
  </si>
  <si>
    <t>Robey</t>
  </si>
  <si>
    <t>Strange 17th-century Lantern Clock Man</t>
  </si>
  <si>
    <t>Chinnery</t>
  </si>
  <si>
    <t>Victor</t>
  </si>
  <si>
    <t>Chair or Adapted Pulpit? c. 1500 or c. 1550 to 1650 and later adapted? X-frame Chair originally from Trerice in Cornwall Bearing the Arms of St John Arundell III or Alexander Arundell c. 1550 or c. 1600</t>
  </si>
  <si>
    <t>Vanessa</t>
  </si>
  <si>
    <t>Lake District Fitted Cupboards of the 17th and 18th centuries</t>
  </si>
  <si>
    <t>Cartmel Priory – Choir Stalls, Misericords, Bench Ends and 17th-century Carved and Pierced Screen</t>
  </si>
  <si>
    <t>Swarthmore Hall – Turned Wood and Wrought Iron Chandelier – Bed with Lignum Vitae Posts</t>
  </si>
  <si>
    <t>Michael &amp; Polly</t>
  </si>
  <si>
    <t>Rochester Bridge Trust and Restoration House – Inlaid Walnut Chairs by Timothy Matthews and Erasmus Delafield in 1735 and Chair by Robert Kidwell 1832</t>
  </si>
  <si>
    <t>Kirstead Hall Norfolk</t>
  </si>
  <si>
    <t>The Great Hospital, Norwich – Elm Chairs with Hollow Nailed Seats and Vase Splats</t>
  </si>
  <si>
    <t>Gressenhall Farm and Workhouse – Clamp-fronted ‘Kentish Gothic’ Chest from St Margaret’s Church, Norwich</t>
  </si>
  <si>
    <t>Great and Little Walsingham – Oak Money Box and Oak Benches</t>
  </si>
  <si>
    <t>Strangers Hall – Reliquary Cupboard</t>
  </si>
  <si>
    <t>Bartleet</t>
  </si>
  <si>
    <t>Ann &amp; Anthony</t>
  </si>
  <si>
    <t>Norwich Cathedral – Romayne Panels</t>
  </si>
  <si>
    <t>King of Hearts, Octagon Chapel and Old Meeting House</t>
  </si>
  <si>
    <t>Houghton Hall, Norfolk – Spindle Backed Elbow Chairs from 1730</t>
  </si>
  <si>
    <t>St Nicholas, Dersingham, Norfolk: the Dersingham Chest</t>
  </si>
  <si>
    <t>The Harrisons, Joiners of Barrow-upon-Humber – John ‘Longitude’ Harrison (1693-1776) and James Harrison (1704-1766)</t>
  </si>
  <si>
    <t>Chris</t>
  </si>
  <si>
    <t>Dating Gower Coffers Bach</t>
  </si>
  <si>
    <t>Channer</t>
  </si>
  <si>
    <t>Donal</t>
  </si>
  <si>
    <t>The Cope Chest at Wells Cathedral</t>
  </si>
  <si>
    <t>Surrey Cottage Interior by Charles Edward Wilson (1854-1941)</t>
  </si>
  <si>
    <t>Currie</t>
  </si>
  <si>
    <t>Further Colchester Furniture by Timothy Walford – see also Christopher Claxton Stevens’s piece in RFS Newsletter 19, 1993</t>
  </si>
  <si>
    <t>Abbott</t>
  </si>
  <si>
    <t>Kew Palace – The Economic Botany Collection- George III’s Bath and a Windsor Chair in Queen Charlotte’s Cottage</t>
  </si>
  <si>
    <t>The Edward Barnsley Workshop and Bedales School, Hampshire – Ernest Gimson Chairs</t>
  </si>
  <si>
    <t>Charlecote Park and Lord Leycester’s Hospital, Warwick</t>
  </si>
  <si>
    <t>The Wrecking of London’s First Mechanical Saw Mill 1768</t>
  </si>
  <si>
    <t>King</t>
  </si>
  <si>
    <t>Christopher </t>
  </si>
  <si>
    <t>Care of Historic Church Woodwork</t>
  </si>
  <si>
    <t>Rush-seated Chairs from Bolton School in the Gordon Russell Museum, Broadway</t>
  </si>
  <si>
    <t>Oak Chest and Oak Boarded Benches in St James’s Church Chipping Camden</t>
  </si>
  <si>
    <t>Scottish Vernacular Furniture</t>
  </si>
  <si>
    <t>Historic Windsor Chair Donated to Temple Newsam</t>
  </si>
  <si>
    <t>‘Training Up a Child’ by George Washington Brownlow (1835-76) Showing the Interior of a White House possibly in The Highlands</t>
  </si>
  <si>
    <t>Lightman</t>
  </si>
  <si>
    <t>Ann</t>
  </si>
  <si>
    <t>A Yorkshire Chair c. 1660-1670?</t>
  </si>
  <si>
    <t>Downey</t>
  </si>
  <si>
    <t>Richard Mills of Hadley, Middlesex – An 18th century Wood-worker’s Inventory</t>
  </si>
  <si>
    <t>What was an Upton Chair?</t>
  </si>
  <si>
    <t>Heginbotham</t>
  </si>
  <si>
    <t>Arlen</t>
  </si>
  <si>
    <t>Varnishes Wanted by The Getty Conservation Institute</t>
  </si>
  <si>
    <t>A Lancashire Settle?</t>
  </si>
  <si>
    <t>The Leverhulme Collection of 18th and early 19th century British Trade Cards in The Metropolitan Museum in New York; Trade Cards and Ephemera from Waddesdon Manor</t>
  </si>
  <si>
    <t>Harding-Hill</t>
  </si>
  <si>
    <t>A Fifth Windsor Chair Attributed to John Pitt of Slough</t>
  </si>
  <si>
    <t>The Still Room at Temple Newsam House – Oak China Press and Windsor Chairs</t>
  </si>
  <si>
    <t>Shropshire 17th Century Furniture? Problems of Interpretation -an Oak Chest With Drawer With Central Shield Inscribed ‘Jane Corbett 7 Febuarie 1657’ and An Oak Armchair With a Shield inscribed ‘Thomas Corbett 1657’</t>
  </si>
  <si>
    <t>A Hoop Back Cabriole Legged Thames Valley Windsor Armchair From “Old-Time Tuition at Dulwich College” by Walter Charles Horsley (1855-1934)</t>
  </si>
  <si>
    <t>Elsworth</t>
  </si>
  <si>
    <t>A Reused ‘Bedpost’ in a Cumbrian Barn</t>
  </si>
  <si>
    <t>Read</t>
  </si>
  <si>
    <t>Inventory Terms Query</t>
  </si>
  <si>
    <t>Robert Prior Sold Shoes as well as Making Chairs</t>
  </si>
  <si>
    <t>Scupstoel 1447-50 by Roger van der Weyden</t>
  </si>
  <si>
    <t>New Information about the 18th Century Chair Maker Richard Hewett</t>
  </si>
  <si>
    <t>Roy Poulter – Amateur Furniture Maker in the Cotswolds Arts and Crafts Tradition</t>
  </si>
  <si>
    <t>‘Seven Dials, London’ attributed to William Hodges c. 1780</t>
  </si>
  <si>
    <t>Black</t>
  </si>
  <si>
    <t>Laurance</t>
  </si>
  <si>
    <t>Reply to the Hackney Workhouse Sedan Chair – Portable Carrying Chairs</t>
  </si>
  <si>
    <t>Jane </t>
  </si>
  <si>
    <t>Taking an Ell – An Ell Measure and Commentary</t>
  </si>
  <si>
    <t>Legs and Pegs: A Stool from Lord Leycester Hospital, Warwick Compared to a Wormsley Library Lowback Windsor Armchair</t>
  </si>
  <si>
    <t>Pearce</t>
  </si>
  <si>
    <t>Barbara</t>
  </si>
  <si>
    <t>Bebb</t>
  </si>
  <si>
    <t>Richard</t>
  </si>
  <si>
    <t>1664 Oak Chair from the Conwy Valley and Oak Coffer Bach from Kidwelly, Carmarthenshire c. 1750-80 From ‘Welsh Furniture 1250-1950’</t>
  </si>
  <si>
    <t>Penrhiwbeili Farmhouse Kitchen, Carmarthen Museum and a Corner Dresser from West Wales</t>
  </si>
  <si>
    <t>Brecon Borough Town Chest</t>
  </si>
  <si>
    <t>Haddon Hall Study Day</t>
  </si>
  <si>
    <t>Colonial Williamsburg Conference – Working Wood before the 18th century: 17th century Joined and Turned Furniture</t>
  </si>
  <si>
    <t>Storey</t>
  </si>
  <si>
    <t>Edward</t>
  </si>
  <si>
    <t>Working with Edward Barnsley</t>
  </si>
  <si>
    <t>‘Welsh Peasants Reading The Franchise Bill’ by Jenny Bond – a longcase clock with brass dial, round table of stick construction, joined chair of late 17th century type, stool, suspended shelf above the hearth, wall-hanging cupboard, joined chair or perhaps settle, and a three-legged stick chair.</t>
  </si>
  <si>
    <t>Tripod Table Stamped ‘I. Spedding’ and ‘J. S.’</t>
  </si>
  <si>
    <t>Glen</t>
  </si>
  <si>
    <t>Hackney Workhouse Sedan Chair c. 1900</t>
  </si>
  <si>
    <t>Paul</t>
  </si>
  <si>
    <t>An Edwardian Stained Commemorative Chair</t>
  </si>
  <si>
    <t>National Trust Spinning Wheels Recorded by Valerie and David Bryant</t>
  </si>
  <si>
    <t>Some Additional 18th Century Buckinghamshire Chair Makers</t>
  </si>
  <si>
    <t>A Carved Yew High-backed Windsor Armchair in the Frederick Parker Collection</t>
  </si>
  <si>
    <t>National Monuments Record and National Trust Headquarters</t>
  </si>
  <si>
    <t>Another John Pitt Windsor Armchair</t>
  </si>
  <si>
    <t>William Henry Drinkwater, Windsor and Cane Chair Maker, Gloucester</t>
  </si>
  <si>
    <t>A Kentish Pine Mule Chest, 1749</t>
  </si>
  <si>
    <t>‘A Breton Kitchen’ by Jonathan Pratt (fl. 1871-1903)</t>
  </si>
  <si>
    <t>Pennington</t>
  </si>
  <si>
    <t>Janet</t>
  </si>
  <si>
    <t>A Corrugated Iron Tub Chair from New Zealand</t>
  </si>
  <si>
    <t>Lynch</t>
  </si>
  <si>
    <t>An American Rocker?</t>
  </si>
  <si>
    <t>Olive</t>
  </si>
  <si>
    <t>Gabriel</t>
  </si>
  <si>
    <t>Industrial Seating – Stools from Thomas Forrester’s Pottery at Longton</t>
  </si>
  <si>
    <t>Scarf-jointed Windsor Chair at John Wesley’s Chapel and 17th century Communion Table at St John the Baptist Church, Bristol</t>
  </si>
  <si>
    <t>Watercolour of The Hall at Frampton Court</t>
  </si>
  <si>
    <t>A 1753 Garden Print Showing a Cabriole Leg Thames Valley Windsor Chair</t>
  </si>
  <si>
    <t>Turner</t>
  </si>
  <si>
    <t>Ivan</t>
  </si>
  <si>
    <t>Miniatures of The Seadog Table and The Inlaid and Painted Panel at Hardwick Hall</t>
  </si>
  <si>
    <t>Irish Farmhouse Interior – ‘Words of Counsel’ by James Brenan, 1876</t>
  </si>
  <si>
    <t>Younie</t>
  </si>
  <si>
    <t>Bill</t>
  </si>
  <si>
    <t>Furniture in The Falklands – C. Gibbons High Wycombe 1894</t>
  </si>
  <si>
    <t>Scott</t>
  </si>
  <si>
    <t>Matthew</t>
  </si>
  <si>
    <t>A Table from Australia – Rouse Hill Estate, New South Wales c. 1820</t>
  </si>
  <si>
    <t>The Cathedral of St Pol de Léon</t>
  </si>
  <si>
    <t>The Chateau de Kerjean, St Vouguay – Oak Press Cupboard, Box Bed, Armoire, Linen Press Chests</t>
  </si>
  <si>
    <t>The Chapels of Notre-Dame, Kerfons, Locmaria, Belle-Isle-en-Terre and Loc Envel</t>
  </si>
  <si>
    <t>The Cathedral of St Tugdual, Tréguier and the Chapel of St Gonéry, Plougrescant</t>
  </si>
  <si>
    <t>Musée des Jacobins and Maison à Pondalez, Morlaix</t>
  </si>
  <si>
    <t>Macbeath</t>
  </si>
  <si>
    <t>Ellie</t>
  </si>
  <si>
    <t>The Chapels of St Fiacre and Ste Barbe, Le Faouët – Rood Screen</t>
  </si>
  <si>
    <t>Maison Bigouden, Pont L’Abbé, Finistère – Brass-studded Armoire</t>
  </si>
  <si>
    <t>The Cathedral of St Corentin, Quimper – Pulpit and Carved Lectern</t>
  </si>
  <si>
    <t>Musée départmental Breton, Quimper – Lit Clos, 17th century Carved Oak Coffer</t>
  </si>
  <si>
    <t>Gosling</t>
  </si>
  <si>
    <t>Pat</t>
  </si>
  <si>
    <t>The Churches of St Thégonnec and Guimiliau (Carved Oak Baptistery), and the Eco-Musée des Monts d’Arrée</t>
  </si>
  <si>
    <t>RFS Trip to Brittany September 2005 – Introduction</t>
  </si>
  <si>
    <t>Unusual Words from Post-medieval Inventories</t>
  </si>
  <si>
    <t>Rosina: the Antithesis of Regional Furniture – The Refurbishment of Dunbar House, Teddington, Middlesex by Richardsons of Hull, 1869</t>
  </si>
  <si>
    <t>An Early Windsor Chair Illustration</t>
  </si>
  <si>
    <t>19th-century Painted Washstands – ‘Moving In’ by Samuel Watkins, Bristol</t>
  </si>
  <si>
    <t>Catlin</t>
  </si>
  <si>
    <t>Marion</t>
  </si>
  <si>
    <t>A 1940s (?) Oak Refrigerator from Norfolk</t>
  </si>
  <si>
    <t>A Somerset Spice Cupboard Dated 1673</t>
  </si>
  <si>
    <t>Wood</t>
  </si>
  <si>
    <t>Robin</t>
  </si>
  <si>
    <t>Bowl Turners’ Stools from Romania and Wales</t>
  </si>
  <si>
    <t>David Morley, Carmarthen, Flush Pannelled Door Construction of Mahogany Press Cupboard</t>
  </si>
  <si>
    <t>Two Lincolnshire Ladderback Chairs</t>
  </si>
  <si>
    <t>Passant</t>
  </si>
  <si>
    <t>Robin &amp; Sue</t>
  </si>
  <si>
    <t>Regional Chair Study Day with illustrations of East Anglian Reclining Chair and Early 19th century Westmoreland Dales Chair</t>
  </si>
  <si>
    <t>Payne</t>
  </si>
  <si>
    <t>Clare</t>
  </si>
  <si>
    <t>Photographs from the Chair Workshop at Oakham Castle</t>
  </si>
  <si>
    <t>The ‘Elephant Table’ – what its function was: a Press Table for Copying</t>
  </si>
  <si>
    <t>Allan</t>
  </si>
  <si>
    <t>Rosemary E.</t>
  </si>
  <si>
    <t>The Clarke Hall Table, Wakefield</t>
  </si>
  <si>
    <t>Cowking</t>
  </si>
  <si>
    <t>Jenny</t>
  </si>
  <si>
    <t>Towneley Hall: Lancashire Low Dresser by Thomas Nuttall, Cabinet-maker, Ormskirk and Oak Calder Valley Cupboard ‘Purchased in 1881 From James Lord of Meadowhead’</t>
  </si>
  <si>
    <t>Canopied Dressoir from St. Gonery, Brittany, France</t>
  </si>
  <si>
    <t>17th century Ladderback Chair from Burton Agnes Hall</t>
  </si>
  <si>
    <t>Mussey jr.</t>
  </si>
  <si>
    <t>Robert D.</t>
  </si>
  <si>
    <t>Dressing Table by Thomas Seymour of Axminster, Devon and Boston, Massachusetts with Carving by Thomas Wrightman 1809</t>
  </si>
  <si>
    <t>Bernard D.</t>
  </si>
  <si>
    <t>Inlaid 18th Century Low Dresser from Cheshire</t>
  </si>
  <si>
    <t>Index to Furniture Recorded in RFS Newsletters 1 to 40</t>
  </si>
  <si>
    <t>The ‘Elephant Table’ – what was its function?</t>
  </si>
  <si>
    <t>Eleanor</t>
  </si>
  <si>
    <t>Etching by James Gillray 1808 of Ingenious Garden Seat</t>
  </si>
  <si>
    <t>Danny</t>
  </si>
  <si>
    <t>Provenanced West Country Furniture – Two Late 17th century Chests of Drawers by John Hollister of Horsestreet, Bristol, and An Early 19th century Mahogany Chiffonier by William Hutton of Barnstaple, Devon</t>
  </si>
  <si>
    <t>Partly 18th century Revolving Chair and 17th century Long Dining Table at Abbot’s Hospital, Guildford, Surrey</t>
  </si>
  <si>
    <t>Caquetoire, Caqueteuse, Tallemousse</t>
  </si>
  <si>
    <t>Various</t>
  </si>
  <si>
    <t>Research in Progress: Cilycum Dressers by The Williams Brothers; Textile Workers’ Cottage Interiors; John Head: from Suffolk to Philadelphia; Oxfordshire Probate Inventories; Sir William Burrell’s Furniture Dealers; David Morley of Carmarthen, Cabinet Maker; 17th century Gloucestershire Furniture Makers</t>
  </si>
  <si>
    <t>A Glasgow Pattern Chair</t>
  </si>
  <si>
    <t>Shetland Chair; Caqueteuse Chair of Sir William Douglas of Glenbervie, Angus; Chair from Achlipster, Caithness; Laburnum Chair from Perthshire or Angus Cradle from Weydale, Caithness; Elm Bureau-bookcase by Lorimer</t>
  </si>
  <si>
    <t>17th century Oak Cupboard from Towneley Hall, Lancashire and Chair from Brierfield, Towneley Hall Collection</t>
  </si>
  <si>
    <t>Buxton</t>
  </si>
  <si>
    <t>Tony</t>
  </si>
  <si>
    <t>‘News From The Front’ by Joseph Clark, 1915, showing Windsor Chairs possibly from Thames Valley and Northamptonshire and A Long Case Clock possibly by Whitehurst of Derby</t>
  </si>
  <si>
    <t>Phelps</t>
  </si>
  <si>
    <t>Tim</t>
  </si>
  <si>
    <t>Might a 1786 ‘F Seat Chair’ be a ‘Framed Seat Chair’?</t>
  </si>
  <si>
    <t>Urquhart &amp; Adamson of Liverpool: Oak Table</t>
  </si>
  <si>
    <t>A North West Chair Stamped H. Y. Boyle discovered by Phil Holland</t>
  </si>
  <si>
    <t>Joseph Fruin – Chairmaker?</t>
  </si>
  <si>
    <t>A Contemporary Windsor Chair by Katie Abbott</t>
  </si>
  <si>
    <t>Rug Chapel near Corwen: Painted 17th century Oak</t>
  </si>
  <si>
    <t>‘The Reading Lesson’ by Samuel Barling Clarke (fl. 1852-78) Showing A Lacemaker Working at a Pillow Horse</t>
  </si>
  <si>
    <t>Heaton</t>
  </si>
  <si>
    <t>R. N.</t>
  </si>
  <si>
    <t>What is a 1786 ‘F Seat Chair’?</t>
  </si>
  <si>
    <t>The Shakespeare Chair</t>
  </si>
  <si>
    <t>‘Parish Clerk, St Columb Minor’ Sitting in a West Country Windsor Armchair</t>
  </si>
  <si>
    <t>‘The Winnine of Cales’ by Thomas Deloney 1596</t>
  </si>
  <si>
    <t>A Welsh Glastonbury Chair: Sacred or Profane?</t>
  </si>
  <si>
    <t>Is the History of Rattan used in Cane Furniture as Simple as it Seems?</t>
  </si>
  <si>
    <t>de Courcy-Ireland</t>
  </si>
  <si>
    <t>A 19th Century Wooden Basket from Pitcairn Island</t>
  </si>
  <si>
    <t>Published Designs and Regional Cabinet-Makers</t>
  </si>
  <si>
    <t>Chairman’s Report – The Cotton Collection Update</t>
  </si>
  <si>
    <t>Irik</t>
  </si>
  <si>
    <t>Willem</t>
  </si>
  <si>
    <t>Technical Note 1 ‘A Dutch Tilt-Table or a Table Chair?’ Notes 2 &amp; 3 Extracts from J. Veenendaal ‘Furniture from Indonesia, Sri Lanka, India during the Dutch Period’ and from M. P Wolff ‘Het Machtige Eylandt Ceylon en de VOC’ (The Mighty Island Ceylon and the VOC)</t>
  </si>
  <si>
    <t>Jackie</t>
  </si>
  <si>
    <t>Marken Island</t>
  </si>
  <si>
    <t>Edam Museum</t>
  </si>
  <si>
    <t>Daphne</t>
  </si>
  <si>
    <t>West Friesian Museum, Hoorn</t>
  </si>
  <si>
    <t>Zuiderzee Museum and The Protestant Church, Twisk</t>
  </si>
  <si>
    <t>Het Hannema House</t>
  </si>
  <si>
    <t>Elly</t>
  </si>
  <si>
    <t>Friesian Museum, Leeuwarden</t>
  </si>
  <si>
    <t>Photographs of Het Loo Palace, Openluchtmuseum, Hindeloopen, Leeuwarden, Het Hannema House and Zuiderzee Museum</t>
  </si>
  <si>
    <t>Hindeloopen; Dr. Popta’s Castle</t>
  </si>
  <si>
    <t>Het Loo Palace, Apeldoorn; Openluchtmuseum , Arnhem</t>
  </si>
  <si>
    <t>An Introduction to Simulated Mahogany Furniture in The Netherlands</t>
  </si>
  <si>
    <t>RFS Trip to The Netherlands</t>
  </si>
  <si>
    <t>Chairman’s Report – The Cotton Collection goes to the Geffrye Museum</t>
  </si>
  <si>
    <t>Willem </t>
  </si>
  <si>
    <t>‘The Happy Drinker’ by Adriaen van Ostade(n)</t>
  </si>
  <si>
    <t>A Wheeled Garden Settle Made by Harborne Bros of Stratford-On-Avon</t>
  </si>
  <si>
    <t>Macdonald</t>
  </si>
  <si>
    <t>An Old Yorkshire Knitting Chair</t>
  </si>
  <si>
    <t>C.</t>
  </si>
  <si>
    <t>Ladderback Armchair attributed to North West England and an Oak Candlebox from Cheshire</t>
  </si>
  <si>
    <t>Somerset Decorative Woodwork of the 17th century</t>
  </si>
  <si>
    <t>A Lowland Scottish Dresser c. 1900</t>
  </si>
  <si>
    <t>Biggs</t>
  </si>
  <si>
    <t>‘The Departure to London’ by Edward Bird RA 1815, possibly the Living Room of a Bristol Household</t>
  </si>
  <si>
    <t>Another Piece in the Jigsaw, John Robinson, Preston</t>
  </si>
  <si>
    <t>The ‘SPARANCK’ Windsor</t>
  </si>
  <si>
    <t>Wit and Wisdom from the Workshop</t>
  </si>
  <si>
    <t>The Amos Poulsum Bureau – some words of caution 1787 not 1727: see also Pearce, 1991 Newsletter 14</t>
  </si>
  <si>
    <t>A Gloucestershire Tea Table (William Edgecumbe)</t>
  </si>
  <si>
    <t>Furniture in Salisbury Cathedral</t>
  </si>
  <si>
    <t>BAFRA</t>
  </si>
  <si>
    <t>Advice from the British Antique Restorers’ Association on How to Avoid Damage to Antique Furniture from Central Heating</t>
  </si>
  <si>
    <t>Members’ Replies re The Bucklebury Bowl Turner, An Irish Puzzle, Clare Leighton’s engravings and some Newspaper Entries for Norwich Cabinet Makers and Upholsterers from Dr. John Stabler</t>
  </si>
  <si>
    <t>A 17th century South East Somerset Bench End; Somerton Church Records</t>
  </si>
  <si>
    <t>‘Mr Varley the Cabinet Maker’ c. 1920 by Albert George Stevens</t>
  </si>
  <si>
    <t>The Conjunction of Continental and English Furniture Craftsmen in London – widening the context for evaluation</t>
  </si>
  <si>
    <t>An Irish Puzzle – Regency Box on Stand by Williams &amp; Gibton of Dublin</t>
  </si>
  <si>
    <t>An Extract from Rev. C. A. Johns’s ‘Forest Trees of Britain’</t>
  </si>
  <si>
    <t>Phil</t>
  </si>
  <si>
    <t>A Labelled Side Table or Washstand from Norwich by M. A. Norris</t>
  </si>
  <si>
    <t>The ‘Wallace’ Chair</t>
  </si>
  <si>
    <t>Raistrick</t>
  </si>
  <si>
    <t>Alan</t>
  </si>
  <si>
    <t>‘The Profitable Boke’ 1583 – Advice on Keeping Linen in Chests</t>
  </si>
  <si>
    <t>Reply to An Unusual Through Tenon Joint on a pair of 1770s Elm Side Chairs</t>
  </si>
  <si>
    <t>Leighton</t>
  </si>
  <si>
    <t>‘Chair Bodgers’ woodcut-litho 1937</t>
  </si>
  <si>
    <t>The Re-birth of the Cornish Windsor – James Eathorne of Penzance</t>
  </si>
  <si>
    <t>Collins</t>
  </si>
  <si>
    <t>News From The British Regional Furniture Study Centre</t>
  </si>
  <si>
    <t>A 19th century Clun Chair</t>
  </si>
  <si>
    <t>Walker</t>
  </si>
  <si>
    <t>Dorset Chests and Stools c. 1740</t>
  </si>
  <si>
    <t>The Bucklebury Bowl Turner</t>
  </si>
  <si>
    <t>A Commemorative Shrine to Robert Burns</t>
  </si>
  <si>
    <t>The Boughton Monchelsea Chest</t>
  </si>
  <si>
    <t>An Unusual Through Tenon Joint on a pair of 1770s Elm Side Chairs</t>
  </si>
  <si>
    <t>James Leakey, 1838, Exeter: Painting ‘Reading The Exeter Gazette’</t>
  </si>
  <si>
    <t>20th Century School Furniture – Scroll Back Child’s Windsor Chair with West Riding County Council Impress Mark</t>
  </si>
  <si>
    <t>James Reilly of Manchester – Railway and Steamboat Chairs</t>
  </si>
  <si>
    <t>Levi</t>
  </si>
  <si>
    <t>English Sycamore and Irish Yew Master Salts</t>
  </si>
  <si>
    <t>The Hoda Cum Tewdwr Cabinet</t>
  </si>
  <si>
    <t>‘King Stephen’s Throne’, Hereford Cathedral</t>
  </si>
  <si>
    <t>Windsor Chairs in Stockport Union Workhouse</t>
  </si>
  <si>
    <t>Urquhart</t>
  </si>
  <si>
    <t>The Philip Clissett Legacy</t>
  </si>
  <si>
    <t>The John Warander Chair</t>
  </si>
  <si>
    <t>Retailers’ Labels – J. J. Helsdon of Lincoln’s Inn Fields and W. Powell of Brentford Bridge, 1774</t>
  </si>
  <si>
    <t>Welsh Low Rocker with Heart Design</t>
  </si>
  <si>
    <t>Taylor</t>
  </si>
  <si>
    <t>John Frederick</t>
  </si>
  <si>
    <t>‘The Gamekeeper’s Daughter’ c. 1850 – Interior of a Scottish Cruck-built Black House</t>
  </si>
  <si>
    <t>Chairmaking in the Low Countries: Part Two</t>
  </si>
  <si>
    <t>Thomas Higgs’ Tobacco Box</t>
  </si>
  <si>
    <t>The John Pitt Windsor Chair</t>
  </si>
  <si>
    <t>Windsor Armchair stamped T. Truman</t>
  </si>
  <si>
    <t>Oak Coffer Bach, possibly South Pembrokeshire</t>
  </si>
  <si>
    <t>Cornish Windsor Chairs in Ralph Todd’s Studio, Newlyn, Cornwall, and Watercolour ‘The Net Menders’ by Ralph Todd</t>
  </si>
  <si>
    <t>A Photographer’s Chair with Three Interchangeable Backs</t>
  </si>
  <si>
    <t>An Early Stick Chair from Caernarfonshire</t>
  </si>
  <si>
    <t>Marked Vernacular Furniture: North &amp; Sons; Glenister; Oak Wall Cupboard from Cumbria; 17th century Oak Stool with Brand Mark ‘E Geater’; Chairs Stamped ‘C Leicester’ from North Cheshire</t>
  </si>
  <si>
    <t>A Carmarthen Bookcase</t>
  </si>
  <si>
    <t>Denton</t>
  </si>
  <si>
    <t>E. R.</t>
  </si>
  <si>
    <t>Archive Developments</t>
  </si>
  <si>
    <t>Aglio</t>
  </si>
  <si>
    <t>Austine</t>
  </si>
  <si>
    <t>‘An Irish Wedding Drawn from Nature near Killarney’</t>
  </si>
  <si>
    <t>Chairmaking in the Low Countries: Part One: The Culemborg Chair (De Culemborgse Stoel)</t>
  </si>
  <si>
    <t>Glastonbury Chair Update of article in Regional Furniture 1994</t>
  </si>
  <si>
    <t>Brooker</t>
  </si>
  <si>
    <t>Harry</t>
  </si>
  <si>
    <t>(1876-1902) ‘Breakfast Time’ – Painting Showing Child’s Windsor High Chair</t>
  </si>
  <si>
    <t>Hampton &amp; Sons – Officers’ Furniture Catalogue</t>
  </si>
  <si>
    <t>Elm Table Settee dated 1692, North Devon; also: 19th century Food Cupboard, North Wales, Keys Antiques, and a pair of 17th century Tester Bed Supports</t>
  </si>
  <si>
    <t>A Sussex Rush-seated Armchair; also: A Parochial Library Cupboard from Oundle, Northamptonshire; Oak Library Cupboard, Keys Antiques, Chipping Norton</t>
  </si>
  <si>
    <t>The Use of Alder in Case Furniture – a Lancashire Oak and Alder Chest of Drawers</t>
  </si>
  <si>
    <t>Collingwood</t>
  </si>
  <si>
    <t>A Cumberland Kitchen 1860</t>
  </si>
  <si>
    <t>Van Gaasbeek &amp; Van Tiel – 29 Dutch Chair Models including a Special Model for England</t>
  </si>
  <si>
    <t>A Vernacular Progenitor from Sussex? Sussex Ebonised Rush-seated Armchair and Faux Bamboo Side Chair</t>
  </si>
  <si>
    <t>Further Furniture from Colchester – Regency Chest of Drawers and Card Table by John Taylor</t>
  </si>
  <si>
    <t>Duff</t>
  </si>
  <si>
    <t>Contents of a Labourer’s Cottage, Buckinghamshire</t>
  </si>
  <si>
    <t>Charters Chests from St Salvator’s College, St Andrews</t>
  </si>
  <si>
    <t>RFS Archive Catalogue: Supplement No. 5 to that in Newsletter 18</t>
  </si>
  <si>
    <t>Slate Miniature Chest of Drawers and Oak Chest of Drawers from Bala, Gwynedd</t>
  </si>
  <si>
    <t>Sleep</t>
  </si>
  <si>
    <t>Hunting the Cowld in Norfolk and Suffolk 1650-1725</t>
  </si>
  <si>
    <t>Cole</t>
  </si>
  <si>
    <t>Gerald</t>
  </si>
  <si>
    <t>RFS Archive Catalogue: Supplement No. 4 to that in Newsletter 18</t>
  </si>
  <si>
    <t>A Dorset Dresser circa 1840</t>
  </si>
  <si>
    <t>A Newfoundland Dresser circa 1840</t>
  </si>
  <si>
    <t>Wren table and stool for Trinity College Cambridge Library</t>
  </si>
  <si>
    <t>Built-in Dresser, Corsham Almshouses</t>
  </si>
  <si>
    <t>Detail of Carved Court Cupboard from North East Wales, c. 1600</t>
  </si>
  <si>
    <t>Gerard</t>
  </si>
  <si>
    <t>RFS Archive Catalogue: Supplement No. 3 to that in Newsletter 18</t>
  </si>
  <si>
    <t>Caqueteuse Chair, Fife, 1618</t>
  </si>
  <si>
    <t>Gilbert</t>
  </si>
  <si>
    <t>‘A Carpenter’s Workshop’, 1858 by James Hayllar</t>
  </si>
  <si>
    <t>Cleansing the Bishop’s Throne, An Alternative Approach to Restoration</t>
  </si>
  <si>
    <t>Journal of Eleanor Butler, Plas Newydd, 1789</t>
  </si>
  <si>
    <t>The Whytyton Household 1423, 1452, 1525 – a dearth of furniture and an abundance of furnishings</t>
  </si>
  <si>
    <t>Two Guernsey Painted Chests</t>
  </si>
  <si>
    <t>Note on Cross Tongue Joints</t>
  </si>
  <si>
    <t>Reply to ‘A Chest from Colchester (Timothy Walford &amp; Son)’</t>
  </si>
  <si>
    <t>RFS Archive Catalogue: Supplement No. 2 to that in Newsletter 18</t>
  </si>
  <si>
    <t>Flyer for ‘Take A Seat the Story of Parker Knoll 1834 – 1994’ by Stephen Bland, and ‘The Woodworking Trades – A Select Bibliography’ by George Nicolle</t>
  </si>
  <si>
    <t>A Guernsey Painted Chest on Stand, Oak, mid-18th century</t>
  </si>
  <si>
    <t>A West Country Low Back Windsor Chair</t>
  </si>
  <si>
    <t>A Lancaster Chairmaker’s Goods and Chattels (John Nightingale)</t>
  </si>
  <si>
    <t>Jones</t>
  </si>
  <si>
    <t>A 19th Century Inscribed Carmarthenshire Box (Thomas Jones)</t>
  </si>
  <si>
    <t>A Jersey Robe – The First Flatpack Furniture</t>
  </si>
  <si>
    <t>RFS Timber Trade Research Project</t>
  </si>
  <si>
    <t>The Work of an Estate Carpenter, Mr Bignall, of Wormleighton Estate</t>
  </si>
  <si>
    <t>RFS Archive Catalogue: Supplement No. 1 to that in Newsletter 18</t>
  </si>
  <si>
    <t>Flyer for ‘Irish Country Furniture 1700-1950’</t>
  </si>
  <si>
    <t>Mid-Wales Farm House Interior 20th century</t>
  </si>
  <si>
    <t>19th century Swivel Desk Chair from Arnott &amp; Co., Dublin</t>
  </si>
  <si>
    <t>Rumble</t>
  </si>
  <si>
    <t>A Table Made by Arthur Jones and Son, Dublin</t>
  </si>
  <si>
    <t>The Price of Deals in the 18th Century</t>
  </si>
  <si>
    <t>Gingerbread horn-book moulds; Scottish Drinking Vessels of Sycamore and Alder</t>
  </si>
  <si>
    <t>RFS Archive Catalogue at 10 April 1993</t>
  </si>
  <si>
    <t>Hugh Kaighin’s workshop, Kerrowglass, Michael, Isle of Man, and Flyer for ‘Traditional Manx Furniture’; Painted Manx Windsor Armchair</t>
  </si>
  <si>
    <t>Rynne</t>
  </si>
  <si>
    <t>Dabheoc</t>
  </si>
  <si>
    <t>The Clevy – Wall Shelves with Side Slots</t>
  </si>
  <si>
    <t>Thos  Connold Fecit: Oak Trinket Box 1781</t>
  </si>
  <si>
    <t>Radnorshire Border Chests</t>
  </si>
  <si>
    <t>An Early Reference to Initial-Stamping: William Sharpe in the Norwich Mercury</t>
  </si>
  <si>
    <t>The ‘Glastonbury Chair’ at Wells</t>
  </si>
  <si>
    <t>Harry Kelly’s Cottage, Cregneash, Isle of Man</t>
  </si>
  <si>
    <t>Extract of papers of J B Delany, Cabinet Maker &amp; Upholsterer, Birkenhead</t>
  </si>
  <si>
    <t>Lionel</t>
  </si>
  <si>
    <t>Ophthalmic Windsor Chairs from West Suffolk Hospital</t>
  </si>
  <si>
    <t>Trades, and How to Learn Them – Cabinet-Making</t>
  </si>
  <si>
    <t>A Group of Chests from the Welsh Borders</t>
  </si>
  <si>
    <t>A Dated Worcestershire Chair (1792), possibly Kerry of Evesham</t>
  </si>
  <si>
    <t>Dining table with label of Matthew Worpell &amp; Sons, Ware, Hertfordshire</t>
  </si>
  <si>
    <t>The Evidence of Growth Rings in Dating and Provenancing Oak Furniture</t>
  </si>
  <si>
    <t>Mr Kirtley, Woodturner</t>
  </si>
  <si>
    <t>Carlton Alfred</t>
  </si>
  <si>
    <t>Couch Chair with Dog Legs in ‘New Friends’, 1906</t>
  </si>
  <si>
    <t>Dr B. D.</t>
  </si>
  <si>
    <t>18th century Yew Branch Garden Seat</t>
  </si>
  <si>
    <t>A Table from Mere</t>
  </si>
  <si>
    <t>Unusual Oak Cupboard/Chair</t>
  </si>
  <si>
    <t>South Wales Cross Tongue Joints</t>
  </si>
  <si>
    <t>Were Welsh Slate Lockers the Inspiration for the Amherst Cupboard?</t>
  </si>
  <si>
    <t>Macbeth</t>
  </si>
  <si>
    <t>A Further Note on William Wheeler of Arncroach</t>
  </si>
  <si>
    <t>An Extract from a Liverpool Timber Merchant’s Price Book – Joseph Owen &amp; Sons</t>
  </si>
  <si>
    <t>A New Approach to Attribution – chairs attributed to Prior of Uxbridge by making a cast of the splat roundel profile</t>
  </si>
  <si>
    <t>Ipswich Ducking Stool</t>
  </si>
  <si>
    <t>Provis</t>
  </si>
  <si>
    <t>Alfred</t>
  </si>
  <si>
    <t>‘The Chimney Corner ‘ 1851</t>
  </si>
  <si>
    <t>The Amos Poulsum Bureau – see also Bowett, 2001 Newsletter 34 re dating to 1787 not 1727</t>
  </si>
  <si>
    <t>A harvester’s work – chair and stool made for Snowfield Farm, Weardale, Co. Durham</t>
  </si>
  <si>
    <t>Bicknell &amp; Moore carrying box</t>
  </si>
  <si>
    <t>Ferguson</t>
  </si>
  <si>
    <t>James Reilly’s Patent – A Follow-up Study</t>
  </si>
  <si>
    <t>Nicoll</t>
  </si>
  <si>
    <t>Jessica</t>
  </si>
  <si>
    <t>William Hancock chair from Boston, Massachusetts</t>
  </si>
  <si>
    <t>Uriah Alsop’s Steam Cabinet Works</t>
  </si>
  <si>
    <t>Prown</t>
  </si>
  <si>
    <t>A Vernacular Cupboard from Amherst County, Virginia</t>
  </si>
  <si>
    <t>Agius</t>
  </si>
  <si>
    <t>Pauline</t>
  </si>
  <si>
    <t>Frontispieces and Other Early Engravings</t>
  </si>
  <si>
    <t>Sartin</t>
  </si>
  <si>
    <t>Steven</t>
  </si>
  <si>
    <t>Windsor armchair made by Gillow for the Judges’ Lodgings, Lancaster</t>
  </si>
  <si>
    <t>Sparkes</t>
  </si>
  <si>
    <t>Articles &amp; Books on Furniture and Decoration 1988-1990</t>
  </si>
  <si>
    <t>Williamson</t>
  </si>
  <si>
    <t>Priscilla</t>
  </si>
  <si>
    <t>St. Andrews University, Parliament Hall Debating Chair</t>
  </si>
  <si>
    <t>James Reilly’s of Manchester’s Patent: “Improvements in the Manufacture of Mahogany and other Wood Chairs, Tables, Couches, Sofas….”</t>
  </si>
  <si>
    <t>Pringle</t>
  </si>
  <si>
    <t>Trent barge chair</t>
  </si>
  <si>
    <t>Circular Saws</t>
  </si>
  <si>
    <t>An oak chair from County Antrim</t>
  </si>
  <si>
    <t>Low Windsor armchair 17th/early 18th century from exhibition of Thames Valley and Chiltern Windsors</t>
  </si>
  <si>
    <t>Griffiths</t>
  </si>
  <si>
    <t>Lee Ellen</t>
  </si>
  <si>
    <t>‘Line and berry’ spice box, walnut inlaid with holly, red cedar and black locust, 1740-60, Chester County, Pennsylvania</t>
  </si>
  <si>
    <t>Some 19th Century Tavern Tables</t>
  </si>
  <si>
    <t>Comb back Windsor attributed to Exeter, Devon , Fig. 10 from catalogue ‘Windsor Chairs in the South West’</t>
  </si>
  <si>
    <t>Regional Lining Papers</t>
  </si>
  <si>
    <t>An Orkney Chair</t>
  </si>
  <si>
    <t>Trade Disputes in Newcastle upon Tyne</t>
  </si>
  <si>
    <t>Joined Armchair, Huntington , New York, 1730-50, Henry Francis du Pont Winterthur Museum</t>
  </si>
  <si>
    <t>Pins in Mortice and Tenon Joints</t>
  </si>
  <si>
    <t>A Wiltshire Elm Storage Box</t>
  </si>
  <si>
    <t>Miniature Chairs</t>
  </si>
  <si>
    <t>Gilling of Worksop Windsor Chairs</t>
  </si>
  <si>
    <t>Chair by Philip Clissett of Bosbury</t>
  </si>
  <si>
    <t>A North Country Dresser</t>
  </si>
  <si>
    <t>A Welsh Settle</t>
  </si>
  <si>
    <t>None</t>
  </si>
  <si>
    <t>Ivan G.</t>
  </si>
  <si>
    <t>List of Periodical Articles and Books covering the History of Furniture and Interior Decoration September 1987 to October 1988</t>
  </si>
  <si>
    <t>Pulpit, 1601, Finche, Joiner, Nantwich, Cheshire</t>
  </si>
  <si>
    <t>Boardman</t>
  </si>
  <si>
    <t>Irish Straw/Hay rope chairs</t>
  </si>
  <si>
    <t>A Rare Painted Pine Chest on Stand</t>
  </si>
  <si>
    <t>Webster</t>
  </si>
  <si>
    <t>‘Ormskirk’ Ladderbacks</t>
  </si>
  <si>
    <t>List of Periodical Articles and Books covering the History of Furniture and Interior Decoration November 1986 to August 1987</t>
  </si>
  <si>
    <t>Windsor armchair by Nicholson of Rockley</t>
  </si>
  <si>
    <t>Rural Recollections on Scottish Furniture</t>
  </si>
  <si>
    <t>‘Castaway’</t>
  </si>
  <si>
    <t>Dressers Redressed</t>
  </si>
  <si>
    <t>Chest of drawers by Brown and Lamont of Chester at Grosvenor Museum, Chester; Macclesfield chairs stamped ‘Leicester’ at Macclesfield Museum</t>
  </si>
  <si>
    <t>Spinning Wheels</t>
  </si>
  <si>
    <t>Freund</t>
  </si>
  <si>
    <t>Hugo</t>
  </si>
  <si>
    <t>Slat Back Chairs in Pennsylvania and New Jersey</t>
  </si>
  <si>
    <t>Pub Furniture</t>
  </si>
  <si>
    <t>Paper-lined Drawers</t>
  </si>
  <si>
    <t>A Child’s Chair from Devon</t>
  </si>
  <si>
    <t>Uncommon ‘Common Stools’</t>
  </si>
  <si>
    <t>Nelson’s Windsor Chair and Coffin</t>
  </si>
  <si>
    <t>Regional Furniture at Temple Newsam House</t>
  </si>
  <si>
    <t>For the Convenience of the Parson</t>
  </si>
  <si>
    <t>Naval Furniture</t>
  </si>
  <si>
    <t>A Child’s Weighing and Exercise Chair</t>
  </si>
  <si>
    <t>A Remarkable Painted Bed at Temple Newsam</t>
  </si>
  <si>
    <t>Country Chairs</t>
  </si>
  <si>
    <t>RF Study Group</t>
  </si>
  <si>
    <t> Victor</t>
  </si>
  <si>
    <t> The Salisbury Joiners’ Company in the 17th Century</t>
  </si>
  <si>
    <t>Military Furniture</t>
  </si>
  <si>
    <t>‘a Cubbord with Treen vessell …’ Oxfordshire Probate Inventories, 1582</t>
  </si>
  <si>
    <t>‘This length from London’ – West Country settles</t>
  </si>
  <si>
    <t>Davies</t>
  </si>
  <si>
    <t>T. Alun</t>
  </si>
  <si>
    <t>Welsh Regional Furniture</t>
  </si>
  <si>
    <t>Introduction</t>
  </si>
  <si>
    <t>Letter from America: Secretary and Bookcase, William Little (1805–1810), Anson County, North Carolina; Hanging Cupboard, possibly Sussex County (1740–1760)</t>
  </si>
  <si>
    <t>Brander-back Chair, Ash, c.1800. Fife Folk Museum and Landkey Parish Table, Barnstaple, North Devon, Diagram</t>
  </si>
  <si>
    <t>Tullie House Museum, Carlisle, Cumberland</t>
  </si>
  <si>
    <t>No</t>
  </si>
  <si>
    <t>2021 NL 75</t>
  </si>
  <si>
    <t>Reviewed by Jeremy Bate</t>
  </si>
  <si>
    <t>Reviewed by Stephen Jackson</t>
  </si>
  <si>
    <t>Reviewed by David Dewing</t>
  </si>
  <si>
    <t>(Paris: Editions du Louvre, 2019). 456 pp., 540 illus. ISBN 9782757214534. €59.00.</t>
  </si>
  <si>
    <t>2020 NL 73</t>
  </si>
  <si>
    <t>Reviewed by Liz Hancock</t>
  </si>
  <si>
    <t>Reviewed by Philip Havard</t>
  </si>
  <si>
    <t>Pickvance, Christopher. ‘Towards a history of the origin and diffusion of a late renaissance chair design: the ‘caquetoire’ or ‘caqueteuse’ chair in France, Scotland and England’,</t>
  </si>
  <si>
    <t>Pickvance, Christopher. ‘The Surrey group of pin-hinged, clamped medieval</t>
  </si>
  <si>
    <t>* can be downloaded from http://www.researchgate.net (enter Chris Pickvance and choose author).</t>
  </si>
  <si>
    <t>2020 NL 72</t>
  </si>
  <si>
    <t>2019 NL 71</t>
  </si>
  <si>
    <t>Reviewed by Chris Pickvance</t>
  </si>
  <si>
    <t>2018 NL 69</t>
  </si>
  <si>
    <t>Reviewed by Adam Bowett</t>
  </si>
  <si>
    <t>Reviewed by Nick Humphrey</t>
  </si>
  <si>
    <t>2018 NL 68</t>
  </si>
  <si>
    <t>Reviewed by Susan Stuart</t>
  </si>
  <si>
    <t>2017 NL 67</t>
  </si>
  <si>
    <t>Reviewed by Peter Brears</t>
  </si>
  <si>
    <t>2017 NL 66</t>
  </si>
  <si>
    <t>Reviewed by Treve Rosoman</t>
  </si>
  <si>
    <t>2016 NL 65</t>
  </si>
  <si>
    <t>2016 NL 64</t>
  </si>
  <si>
    <t>2015 NL 63</t>
  </si>
  <si>
    <t>2014 NL 60</t>
  </si>
  <si>
    <t>2013 NL 59</t>
  </si>
  <si>
    <t>2013 NL 58</t>
  </si>
  <si>
    <t>Reviewed by Christopher Claxton Stevens</t>
  </si>
  <si>
    <t>2012 NL 57</t>
  </si>
  <si>
    <t>Reviewed by Chris Currie</t>
  </si>
  <si>
    <t>Reviewed by Noël Riley</t>
  </si>
  <si>
    <t>2012 NL 55</t>
  </si>
  <si>
    <t>2010 NL 53</t>
  </si>
  <si>
    <t>Reviewed by Megan Aldrich</t>
  </si>
  <si>
    <t>Reviewed by Peter Collins</t>
  </si>
  <si>
    <t>2010 NL 52</t>
  </si>
  <si>
    <t>Reviewed by Victor Chinnery</t>
  </si>
  <si>
    <t>2009 NL 50</t>
  </si>
  <si>
    <t>Reviewed by John Boram</t>
  </si>
  <si>
    <t>2008 NL 49</t>
  </si>
  <si>
    <t>Reviewed by Frances Collard</t>
  </si>
  <si>
    <t>2008 NL 48</t>
  </si>
  <si>
    <t>Review unsigned</t>
  </si>
  <si>
    <t>2007 NL 47</t>
  </si>
  <si>
    <t>Reviewed by Luke Millar</t>
  </si>
  <si>
    <t>Reviewed by Peter Follansbee</t>
  </si>
  <si>
    <t>2007 NL 46</t>
  </si>
  <si>
    <t>2006 NL 45</t>
  </si>
  <si>
    <t>Reviewed by Fionnuala Carragher</t>
  </si>
  <si>
    <t>Reviewed by Ian Phillips</t>
  </si>
  <si>
    <t>Reviewed by Colin Piper</t>
  </si>
  <si>
    <t>Reviewed by Dr B D Cotton </t>
  </si>
  <si>
    <t>2006 NL 44</t>
  </si>
  <si>
    <t>Robin Wood, The Wooden Bowl, Ammanford: Stobart Davies; 1st edition (1 Jan. 2009), 192pp. ISBN 978-0854421305 £24.95</t>
  </si>
  <si>
    <t>Reviewed by Victor &amp; Janet Chinnery</t>
  </si>
  <si>
    <t>000 NL 0 Spring 1985 - Regional Furniture Study Group</t>
  </si>
  <si>
    <t>001 NL 1 - Autumn 1985</t>
  </si>
  <si>
    <t>002 NL 2 - Winter 1985/86</t>
  </si>
  <si>
    <t>003 NL 3 - Spring 1986</t>
  </si>
  <si>
    <t>004 NL 4 - Autumn 1986</t>
  </si>
  <si>
    <t>005 NL 5 - Winter 1986/87</t>
  </si>
  <si>
    <t>006 NL 6 - Summer 1987</t>
  </si>
  <si>
    <t>007 NL 7 - Autumn 1987</t>
  </si>
  <si>
    <t>008 NL 8 - Winter 1987/88</t>
  </si>
  <si>
    <t>009 NL 9 - Autumn 1988</t>
  </si>
  <si>
    <t>010 NL 10 - Spring 1989</t>
  </si>
  <si>
    <t>011 NL 11 - Winter 1989</t>
  </si>
  <si>
    <t>012 NL 12 - Spring 1990</t>
  </si>
  <si>
    <t>013 NL 13 - Winter 1990</t>
  </si>
  <si>
    <t>014 NL 14 - Summer 1991</t>
  </si>
  <si>
    <t>015 NL 15 - Winter 1991</t>
  </si>
  <si>
    <t>016 NL 16 - Summer 1992</t>
  </si>
  <si>
    <t>017 NL 17 - Winter 1992</t>
  </si>
  <si>
    <t>018 NL 18 - Summer 1993</t>
  </si>
  <si>
    <t>019 NL 19 - Winter 1993</t>
  </si>
  <si>
    <t>020 NL 20 - Summer 1994</t>
  </si>
  <si>
    <t>021 NL 21 - Winter 1994</t>
  </si>
  <si>
    <t>022 NL 22 - Summer 1995</t>
  </si>
  <si>
    <t>023 NL 23 - Winter 1995</t>
  </si>
  <si>
    <t>024 NL 24 - Summer 1996</t>
  </si>
  <si>
    <t>025 NL 25 - Winter 1996</t>
  </si>
  <si>
    <t>026 NL 26 - Summer 1997</t>
  </si>
  <si>
    <t>027 NL 27 - Winter 1997/98</t>
  </si>
  <si>
    <t>028 NL 28 - Summer 1998</t>
  </si>
  <si>
    <t>029 NL 29 - Winter 1998/99</t>
  </si>
  <si>
    <t>030 NL 30 - Summer 1999</t>
  </si>
  <si>
    <t>031 NL 31 - Winter 1999/2000</t>
  </si>
  <si>
    <t>032 NL 32 - Summer 2000</t>
  </si>
  <si>
    <t>033 NL 33 - Autumn 2000</t>
  </si>
  <si>
    <t>034 NL 34 - Spring 2001</t>
  </si>
  <si>
    <t>035 NL 35 - Autumn 2001</t>
  </si>
  <si>
    <t>036 NL 36 - Spring 2002</t>
  </si>
  <si>
    <t>037 NL 37 - Autumn 2002</t>
  </si>
  <si>
    <t>038 NL 38 - Spring 2003</t>
  </si>
  <si>
    <t>039 NL 39 - Autumn 2003</t>
  </si>
  <si>
    <t>040 NL 40 - Spring 2004</t>
  </si>
  <si>
    <t>041 NL 41 - Autumn 2004</t>
  </si>
  <si>
    <t>042 NL 42 - Spring 2005</t>
  </si>
  <si>
    <t>043 NL 43 - Autumn 2005</t>
  </si>
  <si>
    <t>044 NL 44 - Spring 2006</t>
  </si>
  <si>
    <t>045 NL 45 - Autumn 2006</t>
  </si>
  <si>
    <t>046 NL 46 - Spring 2007</t>
  </si>
  <si>
    <t>047 NL 47 - Autumn 2007</t>
  </si>
  <si>
    <t>048 NL 48 - Spring 2008</t>
  </si>
  <si>
    <t>049 NL 49 - Autumn 2008</t>
  </si>
  <si>
    <t>050 NL 50 - Spring 2009</t>
  </si>
  <si>
    <t>051 NL 51 - Autumn 2009</t>
  </si>
  <si>
    <t>052 NL 52 - Spring 2010</t>
  </si>
  <si>
    <t>053 NL 53 - Autumn 2010</t>
  </si>
  <si>
    <t>054 NL 54 - Spring 2011</t>
  </si>
  <si>
    <t>055 NL 55 - Autumn 2011</t>
  </si>
  <si>
    <t>056 NL 56 - Spring 2012</t>
  </si>
  <si>
    <t>057 NL 57 - Autumn 2012</t>
  </si>
  <si>
    <t>058 NL 58 - Spring 2013</t>
  </si>
  <si>
    <t>059 NL 59 - Autumn 2013</t>
  </si>
  <si>
    <t>060 NL 60 - Spring 2014</t>
  </si>
  <si>
    <t>061 NL 61 - Autumn 2014</t>
  </si>
  <si>
    <t>062 NL 62 - Spring 2015</t>
  </si>
  <si>
    <t>063 NL 63 - Autumn 2015</t>
  </si>
  <si>
    <t>064 NL 64 - Spring 2016</t>
  </si>
  <si>
    <t>065 NL 65 - Autumn 2016</t>
  </si>
  <si>
    <t>066 NL 66 - Spring 2017</t>
  </si>
  <si>
    <t>067 NL 67 - Autumn 2017</t>
  </si>
  <si>
    <t>068 NL 68 - Spring 2018</t>
  </si>
  <si>
    <t>069 NL 69 - Autumn 2018</t>
  </si>
  <si>
    <t>070 NL 70 - Spring 2019</t>
  </si>
  <si>
    <t>071 NL 71 - Autumn 2019</t>
  </si>
  <si>
    <t>072 NL 72 - Spring 2020</t>
  </si>
  <si>
    <t>073 NL 73 - Autumn 2020</t>
  </si>
  <si>
    <t>074 NL 74 - Spring 2021</t>
  </si>
  <si>
    <t>075 NL 75 - Autumn 2021</t>
  </si>
  <si>
    <t>076 NL 76 - Spring 2022</t>
  </si>
  <si>
    <t>Early Scottish Furniture: An Indigenous Tradition? Material Evidence: 1450 – 1650</t>
  </si>
  <si>
    <t>Middling Culture 1560 – 1660</t>
  </si>
  <si>
    <t>1998/9</t>
  </si>
  <si>
    <t>1997/8</t>
  </si>
  <si>
    <t>1987/8</t>
  </si>
  <si>
    <t>1986/7</t>
  </si>
  <si>
    <t>1985/6</t>
  </si>
  <si>
    <t> Cotton</t>
  </si>
  <si>
    <t>Middleditch</t>
  </si>
  <si>
    <t>2022 NL 76</t>
  </si>
  <si>
    <t>Chris Pickvance (1944-2021)</t>
  </si>
  <si>
    <t>2021 NL 74</t>
  </si>
  <si>
    <t>Susan Bourne (1950-2020)</t>
  </si>
  <si>
    <t>Lady Wemyss (1938-2019)</t>
  </si>
  <si>
    <t>Eric Morton (1945-2019)</t>
  </si>
  <si>
    <t>2019 NL 70</t>
  </si>
  <si>
    <t>John H. Bryan Junior (1936-2018)</t>
  </si>
  <si>
    <t>2019 NL 69</t>
  </si>
  <si>
    <t>Willem Irik (1927-2018)</t>
  </si>
  <si>
    <t>Cynthia Duval (1932-2017)</t>
  </si>
  <si>
    <t>Treve Rosoman FSA (1948-2017)</t>
  </si>
  <si>
    <t>Peter Goodwin (1942-2017)</t>
  </si>
  <si>
    <t>(Louis) Stephen Jarrett (1936-2017)</t>
  </si>
  <si>
    <t>Nicholas Abbott (1939-2016)</t>
  </si>
  <si>
    <t>Professor Jim Green (1928-2016)</t>
  </si>
  <si>
    <t>2015 NL 62</t>
  </si>
  <si>
    <t>Gerald Cole MBE (1929-2014)</t>
  </si>
  <si>
    <t>2014 NL 61</t>
  </si>
  <si>
    <t>Jonathan Arnold MBE (1933-2014)</t>
  </si>
  <si>
    <t>Philip Holland (1937-2012)</t>
  </si>
  <si>
    <t>2012 NL 56</t>
  </si>
  <si>
    <t>Victor Chinnery (1944-2011)</t>
  </si>
  <si>
    <t>Roger Fletcher (1938-2011)</t>
  </si>
  <si>
    <t>2011 NL 55</t>
  </si>
  <si>
    <t>Michael Legg (1929-2011)</t>
  </si>
  <si>
    <t>Luke Millar (1937-2010)</t>
  </si>
  <si>
    <t>David Learmont (1935-2009)</t>
  </si>
  <si>
    <t>2009 NL 51</t>
  </si>
  <si>
    <t>Dr William Lindsay Gordon (1922-2008)</t>
  </si>
  <si>
    <t>Roger Passmore (1933-2009)</t>
  </si>
  <si>
    <t>Lionel Reynolds (1925-2006)</t>
  </si>
  <si>
    <t>Ann Reynolds (2008)</t>
  </si>
  <si>
    <t>Peter Demaine (1931-2007)</t>
  </si>
  <si>
    <t>Barbara Pearce (1925-2007)</t>
  </si>
  <si>
    <t>Janet Dewdney OBE (1934-2006)</t>
  </si>
  <si>
    <t>Gabriel Olive (1921-2006)</t>
  </si>
  <si>
    <t>Polly de Courcy-Ireland (1946-2007)</t>
  </si>
  <si>
    <t>2001 NL 35</t>
  </si>
  <si>
    <t>Clive Harry Sherwood (1929-2001)</t>
  </si>
  <si>
    <t>2001 NL 34</t>
  </si>
  <si>
    <t>Pauline Agius (1925-2001)</t>
  </si>
  <si>
    <t>1999 NL 30</t>
  </si>
  <si>
    <t>Jonathan Levi (1933-1999)</t>
  </si>
  <si>
    <t>Also:</t>
  </si>
  <si>
    <t>John Conybeare (1931-1999), Michael Bulleid (1924-1998) and V J Taylor</t>
  </si>
  <si>
    <t>1998/9 NL 29</t>
  </si>
  <si>
    <t>Keith Dawson (1935-1998)</t>
  </si>
  <si>
    <t>Christopher Gilbert (1936-1998)</t>
  </si>
  <si>
    <t>1996 NL 24</t>
  </si>
  <si>
    <t>Lindsay Boynton (1934-1995)</t>
  </si>
  <si>
    <t>1995 NL 23</t>
  </si>
  <si>
    <t>Trefor Alun Davies (1943-1995)</t>
  </si>
  <si>
    <t>1994 NL 20</t>
  </si>
  <si>
    <t>Richard Luff (1927-1993)</t>
  </si>
  <si>
    <t>1989 NL 11</t>
  </si>
  <si>
    <t>Joseph Clifford Streeter (1925-1989)</t>
  </si>
  <si>
    <t>Title</t>
  </si>
  <si>
    <t>Jay Robert Stiefel, The Cabinetmaker’s Account, John Head’s Record of Craft &amp; Commerce in Colonia l Philadelphia, 1718–1753, The American Philosophical Society Press, Philadelphia, USA, 2019. 298 pp., 100 illustrations, mainly colour. ISBN 978-0-87169-271-9. $85. Available online at http://www.dianepublishing.net</t>
  </si>
  <si>
    <t>Reviewed by David Bryant</t>
  </si>
  <si>
    <t>Reviewed by Dr B D Cotton</t>
  </si>
  <si>
    <t>2004 NL 41</t>
  </si>
  <si>
    <t>Reviewed by Christopher Currie</t>
  </si>
  <si>
    <t>Short Notice</t>
  </si>
  <si>
    <t>2004 NL 40</t>
  </si>
  <si>
    <t>2003 NL 39</t>
  </si>
  <si>
    <t>2002 NL 37</t>
  </si>
  <si>
    <t>135pp with more than 125 illustrations. ISBN 0-9543484-0-0. UK price £7.50 plus £2.50 p&amp;p.</t>
  </si>
  <si>
    <t>1999 NL 31</t>
  </si>
  <si>
    <t>Reviewed by Barbara Pearce</t>
  </si>
  <si>
    <t>1998 NL 28</t>
  </si>
  <si>
    <t>1997/8 NL 27</t>
  </si>
  <si>
    <t>Reviewed by Richard Bebb</t>
  </si>
  <si>
    <t>1997 NL 26</t>
  </si>
  <si>
    <t>1996 NL 25</t>
  </si>
  <si>
    <t>Reviewed by Jane L Cook</t>
  </si>
  <si>
    <t>Lindsay Boynton (Ed.), Gillow Furniture Designs 1760–1800, 1995, Bloomfield Press, First Edition 4to. navy blue clothbound hardback, gilt, in dust jacket. 239pp. with colour and b/w illustrations. ISBN: 0952511509 No price given</t>
  </si>
  <si>
    <t>1995 NL 22</t>
  </si>
  <si>
    <t>Joseph Moxon’s Mechanick Exercises or The Doctrine of Handy-Works Applied to The Arts of Smithing, Joinery, Carpentry, Turning, Bricklaying, available as a reprint of the 1703 edition from Roy Arnold.  £14.95 Net (Full text available online here)</t>
  </si>
  <si>
    <t>CBA, Bowes Morrell House, 111 Walmgate, York YO1 2UA. Price £6.00 +0.50 post and packing. Council for British Archaeology (31 Dec. 1994) Paperback: ‎ 75 pages ISBN-10: ‎ 1872414524 ISBN-13: ‎ 978-1872414522 Dimensions: ‎ 14.61 x 0.64 x 20.96 cm</t>
  </si>
  <si>
    <t>1994 NL 21</t>
  </si>
  <si>
    <t>Reviewed by Michael Legg</t>
  </si>
  <si>
    <t>Reviewed by Professor Alan Smith</t>
  </si>
  <si>
    <t>Reviewed by Dabheoc Lynne</t>
  </si>
  <si>
    <t>1993 NL 19</t>
  </si>
  <si>
    <t>Reviewed by Andy Gunn</t>
  </si>
  <si>
    <t>Jonathan Prown, A Cultural Analysis of Furniture Making in Petersburg, Virginia, 1760-1820, MESDA (Box 10310) Salem Station, Winston-Salem, N. Carolina 27108 1992, 239 pp., available as an e-edition here</t>
  </si>
  <si>
    <t>1993 NL 18</t>
  </si>
  <si>
    <t>Reviewed by Roger Woods</t>
  </si>
  <si>
    <t>Reviewed by Ian King</t>
  </si>
  <si>
    <t>1992 NL 17</t>
  </si>
  <si>
    <t>Reviewed by John Stabler</t>
  </si>
  <si>
    <t>1992 NL 16</t>
  </si>
  <si>
    <t>Reviewed by Lionel Reynolds</t>
  </si>
  <si>
    <t>1991 NL 15</t>
  </si>
  <si>
    <t>Reviewed by Dr William Linnard</t>
  </si>
  <si>
    <t>1991 NL 14</t>
  </si>
  <si>
    <t>1990 NL 13</t>
  </si>
  <si>
    <t>1990 NL 12</t>
  </si>
  <si>
    <t>Reviewed by David Bennett</t>
  </si>
  <si>
    <t>Short Notices</t>
  </si>
  <si>
    <t>Reviewed by Christopher Gilbert</t>
  </si>
  <si>
    <t>Originally published in 1923, re-issued in paperback September 1989 by Roy Arnold, 77 High Street, Needham Market, Suffolk. IP6 8AN, England. UK Price £10.95. Post Free £12.05.</t>
  </si>
  <si>
    <t>1988 NL 9</t>
  </si>
  <si>
    <t>Reviewed by Michael and Heather Staff</t>
  </si>
  <si>
    <t>125 South 22nd Street, Philadelphia PA , 1903, USA. ISBN  0894715518</t>
  </si>
  <si>
    <t>Reviewed by Peter Murkett</t>
  </si>
  <si>
    <t>1987/88 NL 8</t>
  </si>
  <si>
    <t>1984 Canal Press, Box 28, Canal, Winchester, Ohio. 232pp. $40.95 ISBN 9780961111601</t>
  </si>
  <si>
    <t>Reviewed by William J. Younie</t>
  </si>
  <si>
    <t>1986 NL 3</t>
  </si>
  <si>
    <t>1985 NL 2</t>
  </si>
  <si>
    <t>1985 NL 1</t>
  </si>
  <si>
    <r>
      <t>Edward Town and Angela McShane (eds), </t>
    </r>
    <r>
      <rPr>
        <i/>
        <sz val="14"/>
        <color rgb="FF3C3D47"/>
        <rFont val="Times New Roman"/>
        <family val="1"/>
      </rPr>
      <t>Marking Time: Objects, People, and Their Lives, 1500–800 </t>
    </r>
    <r>
      <rPr>
        <sz val="14"/>
        <color rgb="FF3C3D47"/>
        <rFont val="Times New Roman"/>
        <family val="1"/>
      </rPr>
      <t>(New Haven: Yale University Press, 2020). 512 pp., 460 illus. ISBN 9780300254105.</t>
    </r>
  </si>
  <si>
    <r>
      <t>Paul Bruce, </t>
    </r>
    <r>
      <rPr>
        <i/>
        <sz val="14"/>
        <color rgb="FF3C3D47"/>
        <rFont val="Times New Roman"/>
        <family val="1"/>
      </rPr>
      <t>The Furniture of Christchurch Mansion, Ipswich: from the 16th to the 19th century </t>
    </r>
    <r>
      <rPr>
        <sz val="14"/>
        <color rgb="FF3C3D47"/>
        <rFont val="Times New Roman"/>
        <family val="1"/>
      </rPr>
      <t>(Gresham Publications, in association with The Friends of the Ipswich Museums, 2019). 40 pp. ISBN 9780956108050.</t>
    </r>
  </si>
  <si>
    <r>
      <t>Eve Eunson, </t>
    </r>
    <r>
      <rPr>
        <i/>
        <sz val="14"/>
        <color rgb="FF3C3D47"/>
        <rFont val="Times New Roman"/>
        <family val="1"/>
      </rPr>
      <t>The Fair Isles Chairs Project </t>
    </r>
    <r>
      <rPr>
        <sz val="14"/>
        <color rgb="FF3C3D47"/>
        <rFont val="Times New Roman"/>
        <family val="1"/>
      </rPr>
      <t>(Lerwick: Shetland Museum and Archives, 2020). 28 pp. £12.</t>
    </r>
  </si>
  <si>
    <r>
      <t>Claudia Kinmonth, </t>
    </r>
    <r>
      <rPr>
        <i/>
        <sz val="14"/>
        <color rgb="FF3C3D47"/>
        <rFont val="Times New Roman"/>
        <family val="1"/>
      </rPr>
      <t>Irish Country Furniture and Furnishings 1700–2000 </t>
    </r>
    <r>
      <rPr>
        <sz val="14"/>
        <color rgb="FF3C3D47"/>
        <rFont val="Times New Roman"/>
        <family val="1"/>
      </rPr>
      <t>(Cork: Cork University Press, 2020). 548 pp., 448 illus. ISBN 9781782054054. Hardback.</t>
    </r>
  </si>
  <si>
    <r>
      <t>Humphrey, Nick, ‘The Great Bed of Ware’, in </t>
    </r>
    <r>
      <rPr>
        <i/>
        <sz val="14"/>
        <color rgb="FF3C3D47"/>
        <rFont val="Times New Roman"/>
        <family val="1"/>
      </rPr>
      <t>The Lives of the Objects</t>
    </r>
    <r>
      <rPr>
        <sz val="14"/>
        <color rgb="FF3C3D47"/>
        <rFont val="Times New Roman"/>
        <family val="1"/>
      </rPr>
      <t>, edited by Tristram Hunt (London: V&amp;A Publications, 2020). 256 pp. ISBN 9781851779727. £25.</t>
    </r>
  </si>
  <si>
    <r>
      <t>Bos, Agnès. </t>
    </r>
    <r>
      <rPr>
        <i/>
        <sz val="14"/>
        <color rgb="FF3C3D47"/>
        <rFont val="Times New Roman"/>
        <family val="1"/>
      </rPr>
      <t>Mobilier du Moyen Âge et de la Renaissance: la collection du musée du Louvre</t>
    </r>
  </si>
  <si>
    <r>
      <t>Paul Collier, </t>
    </r>
    <r>
      <rPr>
        <i/>
        <sz val="14"/>
        <color rgb="FF3C3D47"/>
        <rFont val="Times New Roman"/>
        <family val="1"/>
      </rPr>
      <t>Harris Lebus: A Romance with the Furniture Trade</t>
    </r>
    <r>
      <rPr>
        <sz val="14"/>
        <color rgb="FF3C3D47"/>
        <rFont val="Times New Roman"/>
        <family val="1"/>
      </rPr>
      <t>. Faringdon, Oxfordshire: Libri Publishing, 2020. 232 pp., 200 illus., ISBN: 978-1-911451-06-8. Paperback. £19.99.</t>
    </r>
  </si>
  <si>
    <r>
      <t>Tim and Betsan Bowen, </t>
    </r>
    <r>
      <rPr>
        <i/>
        <sz val="14"/>
        <color rgb="FF3C3D47"/>
        <rFont val="Times New Roman"/>
        <family val="1"/>
      </rPr>
      <t>The Welsh Stick Chair – a Visual Record</t>
    </r>
    <r>
      <rPr>
        <sz val="14"/>
        <color rgb="FF3C3D47"/>
        <rFont val="Times New Roman"/>
        <family val="1"/>
      </rPr>
      <t>. Pethe Press, 2020. 120pp., ISBN: 9781527257146  £20. Available in the USA from Lost Art Press.</t>
    </r>
  </si>
  <si>
    <r>
      <t>Liz Hancock, Erma Hermens and Lindsay Gordon, ‘The Medieval Bury Chest: Mapping the Journey from Durham Cathedral to the Burrell Collection, Glasgow’ in </t>
    </r>
    <r>
      <rPr>
        <i/>
        <sz val="14"/>
        <color rgb="FF3C3D47"/>
        <rFont val="Times New Roman"/>
        <family val="1"/>
      </rPr>
      <t>Collecting and Provenance: A Multi-Disciplinary Approach </t>
    </r>
    <r>
      <rPr>
        <sz val="14"/>
        <color rgb="FF3C3D47"/>
        <rFont val="Times New Roman"/>
        <family val="1"/>
      </rPr>
      <t>edited by Jane Milosch and Nick Pearce (Lanham, Maryland: Rowman &amp; Littlefield, 2019), pp. 161–174.</t>
    </r>
  </si>
  <si>
    <r>
      <t>Pickvance, Christopher. The St. Mary’s, Climping and Chichester Cathedral medieval chests: a dendrochronological and comparative study’, </t>
    </r>
    <r>
      <rPr>
        <i/>
        <sz val="14"/>
        <color rgb="FF3C3D47"/>
        <rFont val="Times New Roman"/>
        <family val="1"/>
      </rPr>
      <t>Sussex Archaeological Collections</t>
    </r>
    <r>
      <rPr>
        <sz val="14"/>
        <color rgb="FF3C3D47"/>
        <rFont val="Times New Roman"/>
        <family val="1"/>
      </rPr>
      <t>, 157 (2019), pp. 173–187. *</t>
    </r>
  </si>
  <si>
    <r>
      <t>Furniture History</t>
    </r>
    <r>
      <rPr>
        <sz val="14"/>
        <color rgb="FF3C3D47"/>
        <rFont val="Times New Roman"/>
        <family val="1"/>
      </rPr>
      <t>, 55 (2019), pp. 1–26. *</t>
    </r>
  </si>
  <si>
    <r>
      <t>chests: a comparative study of the chests at Chobham, Godalming, Shere and Stoke d’Abernon’, </t>
    </r>
    <r>
      <rPr>
        <i/>
        <sz val="14"/>
        <color rgb="FF3C3D47"/>
        <rFont val="Times New Roman"/>
        <family val="1"/>
      </rPr>
      <t>Surrey Archaeological Collections</t>
    </r>
    <r>
      <rPr>
        <sz val="14"/>
        <color rgb="FF3C3D47"/>
        <rFont val="Times New Roman"/>
        <family val="1"/>
      </rPr>
      <t>, 102 (2019), pp. 169–189. *</t>
    </r>
  </si>
  <si>
    <r>
      <t>Eva Oledzka, </t>
    </r>
    <r>
      <rPr>
        <i/>
        <sz val="14"/>
        <color rgb="FF3C3D47"/>
        <rFont val="Times New Roman"/>
        <family val="1"/>
      </rPr>
      <t>Medieval &amp; Renaissance Interiors in Illuminated Manuscripts </t>
    </r>
    <r>
      <rPr>
        <sz val="14"/>
        <color rgb="FF3C3D47"/>
        <rFont val="Times New Roman"/>
        <family val="1"/>
      </rPr>
      <t>(London: British Library, 2016). 160 pp., hard-back, 140 col. illus., ISBN 978-0-7123-4973-4. £25. Only £11.99 post-free on Postscript Books.</t>
    </r>
  </si>
  <si>
    <r>
      <t>Moira Coleman (Ed.), </t>
    </r>
    <r>
      <rPr>
        <i/>
        <sz val="14"/>
        <color rgb="FF3C3D47"/>
        <rFont val="Times New Roman"/>
        <family val="1"/>
      </rPr>
      <t>Household Inventories of Helmingham Hall, 1597–1741</t>
    </r>
    <r>
      <rPr>
        <sz val="14"/>
        <color rgb="FF3C3D47"/>
        <rFont val="Times New Roman"/>
        <family val="1"/>
      </rPr>
      <t>(Martlesham: The Boydell Press, 2018). 389 pp., 6 colour illustrations, 23 black and white, 1 line, ISBN 978–178–327247. £35.</t>
    </r>
  </si>
  <si>
    <r>
      <t>Tara Hamling and Catherine Richardson, </t>
    </r>
    <r>
      <rPr>
        <i/>
        <sz val="14"/>
        <color rgb="FF3C3D47"/>
        <rFont val="Times New Roman"/>
        <family val="1"/>
      </rPr>
      <t>A Day in Early Modern England: Material Culture and Domestic Life, 1500– 1700</t>
    </r>
    <r>
      <rPr>
        <sz val="14"/>
        <color rgb="FF3C3D47"/>
        <rFont val="Times New Roman"/>
        <family val="1"/>
      </rPr>
      <t> (New Haven and London: Paul Mellon Centre For Studies in British Art, Yale University Press, 2017). 311 pp., 179 colour illustrations, ISBN 978–0 –300–195019. £40.</t>
    </r>
  </si>
  <si>
    <r>
      <t>Noël Riley, </t>
    </r>
    <r>
      <rPr>
        <i/>
        <sz val="14"/>
        <color rgb="FF3C3D47"/>
        <rFont val="Times New Roman"/>
        <family val="1"/>
      </rPr>
      <t>The Accomplished Lady: A History of Genteel Pursuits c. 1660–1680 </t>
    </r>
    <r>
      <rPr>
        <sz val="14"/>
        <color rgb="FF3C3D47"/>
        <rFont val="Times New Roman"/>
        <family val="1"/>
      </rPr>
      <t>(Oblong, 2017), Hardback, 468 pages 415 illustrations, ISBN 978 0957599. Distributed by D&amp;M Heritage Ltd. £47.50</t>
    </r>
  </si>
  <si>
    <r>
      <t>Victor Chinnery, </t>
    </r>
    <r>
      <rPr>
        <i/>
        <sz val="14"/>
        <color rgb="FF3C3D47"/>
        <rFont val="Times New Roman"/>
        <family val="1"/>
      </rPr>
      <t>‘Names for Things’, A Description of Household Stuff, Furniture and Interiors, 1500–1700</t>
    </r>
    <r>
      <rPr>
        <sz val="14"/>
        <color rgb="FF3C3D47"/>
        <rFont val="Times New Roman"/>
        <family val="1"/>
      </rPr>
      <t>, edited by Jan Chinnery (Oblong, 2016) 311 pp.</t>
    </r>
  </si>
  <si>
    <r>
      <t>Denis Lake, </t>
    </r>
    <r>
      <rPr>
        <i/>
        <sz val="14"/>
        <color rgb="FF3C3D47"/>
        <rFont val="Times New Roman"/>
        <family val="1"/>
      </rPr>
      <t>The Men Who Made the Celebrated Chairs: Windsor Chair Making in Tasmania</t>
    </r>
    <r>
      <rPr>
        <sz val="14"/>
        <color rgb="FF3C3D47"/>
        <rFont val="Times New Roman"/>
        <family val="1"/>
      </rPr>
      <t>. Limited edition 500 copies (numbered and signed) A$99.00. Pagunta Press, 2016, 178 pages, 163 illustrations, mostly black-&amp;-white, and two maps. ISBN 978 0 9945386 2 8. Available from several Tasmanian booksellers and the author.</t>
    </r>
  </si>
  <si>
    <r>
      <t>Victor Chinnery, </t>
    </r>
    <r>
      <rPr>
        <i/>
        <sz val="14"/>
        <color rgb="FF3C3D47"/>
        <rFont val="Times New Roman"/>
        <family val="1"/>
      </rPr>
      <t>Oak Furniture: the British Tradition</t>
    </r>
    <r>
      <rPr>
        <sz val="14"/>
        <color rgb="FF3C3D47"/>
        <rFont val="Times New Roman"/>
        <family val="1"/>
      </rPr>
      <t>, revised edition (Woodbridge, Antique Collectors’ Club; Illustrated edition (4 May 2016)</t>
    </r>
    <r>
      <rPr>
        <b/>
        <sz val="14"/>
        <color rgb="FF3C3D47"/>
        <rFont val="Times New Roman"/>
        <family val="1"/>
      </rPr>
      <t> </t>
    </r>
    <r>
      <rPr>
        <sz val="14"/>
        <color rgb="FF3C3D47"/>
        <rFont val="Times New Roman"/>
        <family val="1"/>
      </rPr>
      <t>552 pp. ISBN 978-1851497157 £75</t>
    </r>
  </si>
  <si>
    <r>
      <t>Frank Lawley, </t>
    </r>
    <r>
      <rPr>
        <i/>
        <sz val="14"/>
        <color rgb="FF3C3D47"/>
        <rFont val="Times New Roman"/>
        <family val="1"/>
      </rPr>
      <t>Herterton House and A New Country Garden</t>
    </r>
    <r>
      <rPr>
        <sz val="14"/>
        <color rgb="FF3C3D47"/>
        <rFont val="Times New Roman"/>
        <family val="1"/>
      </rPr>
      <t>, Pimpernel Press Ltd; 1st edition (21 May 2015)</t>
    </r>
    <r>
      <rPr>
        <b/>
        <sz val="14"/>
        <color rgb="FF3C3D47"/>
        <rFont val="Times New Roman"/>
        <family val="1"/>
      </rPr>
      <t> </t>
    </r>
    <r>
      <rPr>
        <sz val="14"/>
        <color rgb="FF3C3D47"/>
        <rFont val="Times New Roman"/>
        <family val="1"/>
      </rPr>
      <t>256 pages ISBN </t>
    </r>
    <r>
      <rPr>
        <b/>
        <sz val="14"/>
        <color rgb="FF3C3D47"/>
        <rFont val="Times New Roman"/>
        <family val="1"/>
      </rPr>
      <t>‎</t>
    </r>
    <r>
      <rPr>
        <sz val="14"/>
        <color rgb="FF3C3D47"/>
        <rFont val="Times New Roman"/>
        <family val="1"/>
      </rPr>
      <t>978-1910258583</t>
    </r>
  </si>
  <si>
    <r>
      <t>Stephen Hague, </t>
    </r>
    <r>
      <rPr>
        <i/>
        <sz val="14"/>
        <color rgb="FF3C3D47"/>
        <rFont val="Times New Roman"/>
        <family val="1"/>
      </rPr>
      <t>The Gentleman’s House in the British Atlantic World 1680-1780</t>
    </r>
    <r>
      <rPr>
        <sz val="14"/>
        <color rgb="FF3C3D47"/>
        <rFont val="Times New Roman"/>
        <family val="1"/>
      </rPr>
      <t>, Palgrave Macmillan; 2015</t>
    </r>
    <r>
      <rPr>
        <b/>
        <sz val="14"/>
        <color rgb="FF3C3D47"/>
        <rFont val="Times New Roman"/>
        <family val="1"/>
      </rPr>
      <t>, </t>
    </r>
    <r>
      <rPr>
        <sz val="14"/>
        <color rgb="FF3C3D47"/>
        <rFont val="Times New Roman"/>
        <family val="1"/>
      </rPr>
      <t>257 pp. ISBN 978-1137378378 £60</t>
    </r>
  </si>
  <si>
    <r>
      <t>John Allan, </t>
    </r>
    <r>
      <rPr>
        <i/>
        <sz val="14"/>
        <color rgb="FF3C3D47"/>
        <rFont val="Times New Roman"/>
        <family val="1"/>
      </rPr>
      <t>West Country Households, 1500-1700</t>
    </r>
    <r>
      <rPr>
        <sz val="14"/>
        <color rgb="FF3C3D47"/>
        <rFont val="Times New Roman"/>
        <family val="1"/>
      </rPr>
      <t> (Society for Post Medieval Archaeology Monograph Series), Boydell Press; Illustrated edition (16 April 2015), 439 pp. 22 col., 199 b&amp;w. illus. </t>
    </r>
    <r>
      <rPr>
        <b/>
        <sz val="14"/>
        <color rgb="FF3C3D47"/>
        <rFont val="Times New Roman"/>
        <family val="1"/>
      </rPr>
      <t> </t>
    </r>
    <r>
      <rPr>
        <sz val="14"/>
        <color rgb="FF3C3D47"/>
        <rFont val="Times New Roman"/>
        <family val="1"/>
      </rPr>
      <t>ISBN 978-1843839941</t>
    </r>
  </si>
  <si>
    <r>
      <t>John Fiske, </t>
    </r>
    <r>
      <rPr>
        <i/>
        <sz val="14"/>
        <color rgb="FF3C3D47"/>
        <rFont val="Times New Roman"/>
        <family val="1"/>
      </rPr>
      <t>When Oak Was New: English Furniture and Daily Life 1530-1700</t>
    </r>
    <r>
      <rPr>
        <sz val="14"/>
        <color rgb="FF3C3D47"/>
        <rFont val="Times New Roman"/>
        <family val="1"/>
      </rPr>
      <t>, Ipswich MA USA, The Belmont Press (28 Aug. 2013), 265pp. 750 illus. ISBN 978-0975456927 $39.95 or about £25</t>
    </r>
  </si>
  <si>
    <r>
      <t>Nigel Ramsay (Ed.),</t>
    </r>
    <r>
      <rPr>
        <i/>
        <sz val="14"/>
        <color rgb="FF3C3D47"/>
        <rFont val="Times New Roman"/>
        <family val="1"/>
      </rPr>
      <t> Heralds and Heraldry in Shakespeare’s England</t>
    </r>
    <r>
      <rPr>
        <sz val="14"/>
        <color rgb="FF3C3D47"/>
        <rFont val="Times New Roman"/>
        <family val="1"/>
      </rPr>
      <t>, </t>
    </r>
    <r>
      <rPr>
        <b/>
        <sz val="14"/>
        <color rgb="FF3C3D47"/>
        <rFont val="Times New Roman"/>
        <family val="1"/>
      </rPr>
      <t> </t>
    </r>
    <r>
      <rPr>
        <sz val="14"/>
        <color rgb="FF3C3D47"/>
        <rFont val="Times New Roman"/>
        <family val="1"/>
      </rPr>
      <t>Paul Watkins Publishing; New Edition (3 Oct. 2014), 352pp., ISBN 978-1907730351. £40</t>
    </r>
  </si>
  <si>
    <r>
      <t>Daniel Callicott, </t>
    </r>
    <r>
      <rPr>
        <i/>
        <sz val="14"/>
        <color rgb="FF3C3D47"/>
        <rFont val="Times New Roman"/>
        <family val="1"/>
      </rPr>
      <t>The Laurence Cadbury Collection at Selly Manor</t>
    </r>
    <r>
      <rPr>
        <sz val="14"/>
        <color rgb="FF3C3D47"/>
        <rFont val="Times New Roman"/>
        <family val="1"/>
      </rPr>
      <t>, Bournville Village Trust (1 Mar. 2015), 104pp. ISBN 978-0993213403. £15</t>
    </r>
  </si>
  <si>
    <r>
      <t>Barrie and Wendy Armstrong, </t>
    </r>
    <r>
      <rPr>
        <i/>
        <sz val="14"/>
        <color rgb="FF3C3D47"/>
        <rFont val="Times New Roman"/>
        <family val="1"/>
      </rPr>
      <t>The Arts and Crafts Movement in Yorkshire: A Handbook</t>
    </r>
    <r>
      <rPr>
        <sz val="14"/>
        <color rgb="FF3C3D47"/>
        <rFont val="Times New Roman"/>
        <family val="1"/>
      </rPr>
      <t>, Oblong Creative Ltd; First Edition (16 Oct. 2013), 424pp. 535 col. illus. ISBN 978-0957599222 £25</t>
    </r>
  </si>
  <si>
    <r>
      <t>Barrie and Wendy Armstrong, </t>
    </r>
    <r>
      <rPr>
        <i/>
        <sz val="14"/>
        <color rgb="FF3C3D47"/>
        <rFont val="Times New Roman"/>
        <family val="1"/>
      </rPr>
      <t>The Arts and Crafts Movement in the North East of England: A Handbook</t>
    </r>
    <r>
      <rPr>
        <sz val="14"/>
        <color rgb="FF3C3D47"/>
        <rFont val="Times New Roman"/>
        <family val="1"/>
      </rPr>
      <t>, Oblong Creative Ltd; First Edition (16 Oct. 2013), 304pp. 360 col. illus. ISBN 978-0957599215 £21</t>
    </r>
  </si>
  <si>
    <r>
      <t>Adam Bowett, </t>
    </r>
    <r>
      <rPr>
        <i/>
        <sz val="14"/>
        <color rgb="FF3C3D47"/>
        <rFont val="Times New Roman"/>
        <family val="1"/>
      </rPr>
      <t>Woods in British Furniture-making 1400 – 1900: An Illustrated Historical Dictionary</t>
    </r>
    <r>
      <rPr>
        <sz val="14"/>
        <color rgb="FF3C3D47"/>
        <rFont val="Times New Roman"/>
        <family val="1"/>
      </rPr>
      <t>, Oblong Creative Ltd/Royal Botanic Gardens Kew; First edition (6 Aug. 2012), 396pp. ISBN 978-0955657672</t>
    </r>
  </si>
  <si>
    <r>
      <t>Jeremy Hodgkinson, </t>
    </r>
    <r>
      <rPr>
        <i/>
        <sz val="14"/>
        <color rgb="FF3C3D47"/>
        <rFont val="Times New Roman"/>
        <family val="1"/>
      </rPr>
      <t>British Cast-iron Firebacks of the 16th to Mid 18th Centuries</t>
    </r>
    <r>
      <rPr>
        <sz val="14"/>
        <color rgb="FF3C3D47"/>
        <rFont val="Times New Roman"/>
        <family val="1"/>
      </rPr>
      <t>, Hodgers Books (1 Nov. 2010) 278pp. ISBN 978-0956672605 £24.99</t>
    </r>
  </si>
  <si>
    <r>
      <t>Yvonne Jones, </t>
    </r>
    <r>
      <rPr>
        <i/>
        <sz val="14"/>
        <color rgb="FF3C3D47"/>
        <rFont val="Times New Roman"/>
        <family val="1"/>
      </rPr>
      <t>Japanned Papier Mâché and Tinware c.1740-1940</t>
    </r>
    <r>
      <rPr>
        <sz val="14"/>
        <color rgb="FF3C3D47"/>
        <rFont val="Times New Roman"/>
        <family val="1"/>
      </rPr>
      <t>, Woodbridge: Antique Collectors’ Club Ltd (4 May 2012), 336pp. ISBN 978-1851496860 £45</t>
    </r>
  </si>
  <si>
    <r>
      <t>David R. Russell and James Austin, </t>
    </r>
    <r>
      <rPr>
        <i/>
        <sz val="14"/>
        <color rgb="FF3C3D47"/>
        <rFont val="Times New Roman"/>
        <family val="1"/>
      </rPr>
      <t>Antique Woodworking Tools: Their Craftsmanship from the Earliest Times to the Twentieth Century</t>
    </r>
    <r>
      <rPr>
        <sz val="14"/>
        <color rgb="FF3C3D47"/>
        <rFont val="Times New Roman"/>
        <family val="1"/>
      </rPr>
      <t>, John Adamson; 1st edition (28 Oct. 2010), 528pp. ISBN 978-1898565055 £90.</t>
    </r>
  </si>
  <si>
    <r>
      <t>Adam Bowett, </t>
    </r>
    <r>
      <rPr>
        <i/>
        <sz val="14"/>
        <color rgb="FF3C3D47"/>
        <rFont val="Times New Roman"/>
        <family val="1"/>
      </rPr>
      <t>Early Georgian Furniture 1715-1740</t>
    </r>
    <r>
      <rPr>
        <sz val="14"/>
        <color rgb="FF3C3D47"/>
        <rFont val="Times New Roman"/>
        <family val="1"/>
      </rPr>
      <t>, Woodbridge: Antique Collectors’ Club Ltd; 1st Edition (1 Dec. 2009), 328pp. ISBN 978-1851495849 £50</t>
    </r>
  </si>
  <si>
    <r>
      <t>Richard Bebb and Dr Sioned Williams, </t>
    </r>
    <r>
      <rPr>
        <i/>
        <sz val="14"/>
        <color rgb="FF3C3D47"/>
        <rFont val="Times New Roman"/>
        <family val="1"/>
      </rPr>
      <t>The Bardic Chair – Y Gadair Farddol</t>
    </r>
    <r>
      <rPr>
        <sz val="14"/>
        <color rgb="FF3C3D47"/>
        <rFont val="Times New Roman"/>
        <family val="1"/>
      </rPr>
      <t>, Saer Books; 1st Edition (16 Oct. 2009), 240pp. ISBN 978-0955377334 £25</t>
    </r>
  </si>
  <si>
    <r>
      <t>Libby Joy and Judy Taylor (Eds.), </t>
    </r>
    <r>
      <rPr>
        <i/>
        <sz val="14"/>
        <color rgb="FF3C3D47"/>
        <rFont val="Times New Roman"/>
        <family val="1"/>
      </rPr>
      <t>Beatrix Potter Thirty Years of Discovery and Appreciation</t>
    </r>
    <r>
      <rPr>
        <sz val="14"/>
        <color rgb="FF3C3D47"/>
        <rFont val="Times New Roman"/>
        <family val="1"/>
      </rPr>
      <t>, The Beatrix Potter Society 2010, 176pp. Col. Illus. ISBN 978-1-869980-26-9 £21.75</t>
    </r>
  </si>
  <si>
    <r>
      <t>Tobias Jellinek, </t>
    </r>
    <r>
      <rPr>
        <i/>
        <sz val="14"/>
        <color rgb="FF3C3D47"/>
        <rFont val="Times New Roman"/>
        <family val="1"/>
      </rPr>
      <t>Early British Chairs and Seats: 1500 – 1700</t>
    </r>
    <r>
      <rPr>
        <sz val="14"/>
        <color rgb="FF3C3D47"/>
        <rFont val="Times New Roman"/>
        <family val="1"/>
      </rPr>
      <t>, Woodbridge: ACC Art Books (26 Jun. 2009), 328pp. ISBN 978-1851495818 £50</t>
    </r>
  </si>
  <si>
    <r>
      <t>Robert Tarule, </t>
    </r>
    <r>
      <rPr>
        <i/>
        <sz val="14"/>
        <color rgb="FF3C3D47"/>
        <rFont val="Times New Roman"/>
        <family val="1"/>
      </rPr>
      <t>The Artisan of Ipswich: Craftsmanship and Community in Colonial New England</t>
    </r>
    <r>
      <rPr>
        <sz val="14"/>
        <color rgb="FF3C3D47"/>
        <rFont val="Times New Roman"/>
        <family val="1"/>
      </rPr>
      <t>, The Johns Hopkins University Press (2 Aug. 2004), 176pp. ISBN </t>
    </r>
    <r>
      <rPr>
        <b/>
        <sz val="14"/>
        <color rgb="FF3C3D47"/>
        <rFont val="Times New Roman"/>
        <family val="1"/>
      </rPr>
      <t> </t>
    </r>
    <r>
      <rPr>
        <sz val="14"/>
        <color rgb="FF3C3D47"/>
        <rFont val="Times New Roman"/>
        <family val="1"/>
      </rPr>
      <t>978-0801878695 £28</t>
    </r>
  </si>
  <si>
    <r>
      <t>Dr Bernard D Cotton, </t>
    </r>
    <r>
      <rPr>
        <i/>
        <sz val="14"/>
        <color rgb="FF3C3D47"/>
        <rFont val="Times New Roman"/>
        <family val="1"/>
      </rPr>
      <t>Scottish Vernacular Furniture</t>
    </r>
    <r>
      <rPr>
        <sz val="14"/>
        <color rgb="FF3C3D47"/>
        <rFont val="Times New Roman"/>
        <family val="1"/>
      </rPr>
      <t>, Thames and Hudson Ltd; 1st edition (29 Sept. 2008), 304pp. ISBN 978-0500238578 £48</t>
    </r>
  </si>
  <si>
    <r>
      <t>Susan E Stuart, </t>
    </r>
    <r>
      <rPr>
        <i/>
        <sz val="14"/>
        <color rgb="FF3C3D47"/>
        <rFont val="Times New Roman"/>
        <family val="1"/>
      </rPr>
      <t>Gillows: of Lancaster and London 1730-1840</t>
    </r>
    <r>
      <rPr>
        <sz val="14"/>
        <color rgb="FF3C3D47"/>
        <rFont val="Times New Roman"/>
        <family val="1"/>
      </rPr>
      <t>, </t>
    </r>
    <r>
      <rPr>
        <b/>
        <sz val="14"/>
        <color rgb="FF3C3D47"/>
        <rFont val="Times New Roman"/>
        <family val="1"/>
      </rPr>
      <t> </t>
    </r>
    <r>
      <rPr>
        <sz val="14"/>
        <color rgb="FF3C3D47"/>
        <rFont val="Times New Roman"/>
        <family val="1"/>
      </rPr>
      <t>Woodbridge: ACC Art Books; Slip edition (15 Aug. 2008), 800pp ISBN 978-1851495566 £125</t>
    </r>
  </si>
  <si>
    <r>
      <t>Kathryn Davies, </t>
    </r>
    <r>
      <rPr>
        <i/>
        <sz val="14"/>
        <color rgb="FF3C3D47"/>
        <rFont val="Times New Roman"/>
        <family val="1"/>
      </rPr>
      <t>Artisan Art: Vernacular Wall Paintings in the Welsh Marches, 1550-1650</t>
    </r>
    <r>
      <rPr>
        <sz val="14"/>
        <color rgb="FF3C3D47"/>
        <rFont val="Times New Roman"/>
        <family val="1"/>
      </rPr>
      <t>, Logaston Press; UK ed. edition (31 Mar. 2008), 240pp. ISBN 978-1904396932. £17.50</t>
    </r>
  </si>
  <si>
    <r>
      <t>Elizabeth Anna Hodgson, </t>
    </r>
    <r>
      <rPr>
        <i/>
        <sz val="14"/>
        <color rgb="FF3C3D47"/>
        <rFont val="Times New Roman"/>
        <family val="1"/>
      </rPr>
      <t>Kenneth Hodgson and His Collection of Robert (Mouseman) Thompson Furniture</t>
    </r>
    <r>
      <rPr>
        <sz val="14"/>
        <color rgb="FF3C3D47"/>
        <rFont val="Times New Roman"/>
        <family val="1"/>
      </rPr>
      <t>, Harrogate: Philip and Elizabeth Hodgson 2008, 182pp. £30</t>
    </r>
  </si>
  <si>
    <r>
      <t>David Sherlock, </t>
    </r>
    <r>
      <rPr>
        <i/>
        <sz val="14"/>
        <color rgb="FF3C3D47"/>
        <rFont val="Times New Roman"/>
        <family val="1"/>
      </rPr>
      <t>Suffolk Church Chests</t>
    </r>
    <r>
      <rPr>
        <sz val="14"/>
        <color rgb="FF3C3D47"/>
        <rFont val="Times New Roman"/>
        <family val="1"/>
      </rPr>
      <t>, Suffolk Institute of Archaeology and History (1 Jan. 2008), 112pp, inc. b/w &amp; coloured illus. ISBN </t>
    </r>
    <r>
      <rPr>
        <b/>
        <sz val="14"/>
        <color rgb="FF3C3D47"/>
        <rFont val="Times New Roman"/>
        <family val="1"/>
      </rPr>
      <t> </t>
    </r>
    <r>
      <rPr>
        <sz val="14"/>
        <color rgb="FF3C3D47"/>
        <rFont val="Times New Roman"/>
        <family val="1"/>
      </rPr>
      <t>978-0952139058 £15</t>
    </r>
  </si>
  <si>
    <r>
      <t>Noël Riley, </t>
    </r>
    <r>
      <rPr>
        <i/>
        <sz val="14"/>
        <color rgb="FF3C3D47"/>
        <rFont val="Times New Roman"/>
        <family val="1"/>
      </rPr>
      <t>Penwork: A Decorative Phenomenon</t>
    </r>
    <r>
      <rPr>
        <sz val="14"/>
        <color rgb="FF3C3D47"/>
        <rFont val="Times New Roman"/>
        <family val="1"/>
      </rPr>
      <t>, Oblong Creative Ltd; 1st edition (14 April 2008), 208pp. ISBN 978-0955657603 £35</t>
    </r>
  </si>
  <si>
    <r>
      <t>The Knight of Glin and James Peill,</t>
    </r>
    <r>
      <rPr>
        <i/>
        <sz val="14"/>
        <color rgb="FF3C3D47"/>
        <rFont val="Times New Roman"/>
        <family val="1"/>
      </rPr>
      <t> Irish Furniture: Woodwork and Carving in Ireland from the Earliest Times to the Act of Union</t>
    </r>
    <r>
      <rPr>
        <sz val="14"/>
        <color rgb="FF3C3D47"/>
        <rFont val="Times New Roman"/>
        <family val="1"/>
      </rPr>
      <t>, New Haven and London:</t>
    </r>
    <r>
      <rPr>
        <b/>
        <sz val="14"/>
        <color rgb="FF3C3D47"/>
        <rFont val="Times New Roman"/>
        <family val="1"/>
      </rPr>
      <t> </t>
    </r>
    <r>
      <rPr>
        <sz val="14"/>
        <color rgb="FF3C3D47"/>
        <rFont val="Times New Roman"/>
        <family val="1"/>
      </rPr>
      <t>Yale University Press; Illustrated edition (1 April 2007), 324pp. ISBN 978-0300117158 £50</t>
    </r>
  </si>
  <si>
    <r>
      <t>Margaret Ponsonby, </t>
    </r>
    <r>
      <rPr>
        <i/>
        <sz val="14"/>
        <color rgb="FF3C3D47"/>
        <rFont val="Times New Roman"/>
        <family val="1"/>
      </rPr>
      <t>Stories from Home: English Domestic Interiors, 1750–1850 (History of Retailing and Consumption)</t>
    </r>
    <r>
      <rPr>
        <sz val="14"/>
        <color rgb="FF3C3D47"/>
        <rFont val="Times New Roman"/>
        <family val="1"/>
      </rPr>
      <t>, Routledge; 1st edition (28 Dec. 2006), 232pp. ISBN 978-0754652359 £55</t>
    </r>
  </si>
  <si>
    <r>
      <t>Richard Bebb, </t>
    </r>
    <r>
      <rPr>
        <i/>
        <sz val="14"/>
        <color rgb="FF3C3D47"/>
        <rFont val="Times New Roman"/>
        <family val="1"/>
      </rPr>
      <t>Welsh Furniture 1250-1950: A Cultural History of Craftsmanship and Design</t>
    </r>
    <r>
      <rPr>
        <sz val="14"/>
        <color rgb="FF3C3D47"/>
        <rFont val="Times New Roman"/>
        <family val="1"/>
      </rPr>
      <t>, Saer Books; First Edition (1 Jun. 2007), 2 vols. in slip-case, 825pp. ISBN 978-0955377310 £350</t>
    </r>
  </si>
  <si>
    <r>
      <t>Nancy Goyne Evans, </t>
    </r>
    <r>
      <rPr>
        <i/>
        <sz val="14"/>
        <color rgb="FF3C3D47"/>
        <rFont val="Times New Roman"/>
        <family val="1"/>
      </rPr>
      <t>Windsor-chair Making in America: From Craft Shop to Consumer</t>
    </r>
    <r>
      <rPr>
        <sz val="14"/>
        <color rgb="FF3C3D47"/>
        <rFont val="Times New Roman"/>
        <family val="1"/>
      </rPr>
      <t>, </t>
    </r>
    <r>
      <rPr>
        <b/>
        <sz val="14"/>
        <color rgb="FF3C3D47"/>
        <rFont val="Times New Roman"/>
        <family val="1"/>
      </rPr>
      <t> </t>
    </r>
    <r>
      <rPr>
        <sz val="14"/>
        <color rgb="FF3C3D47"/>
        <rFont val="Times New Roman"/>
        <family val="1"/>
      </rPr>
      <t>University Press of New England (1 Jan. 2006), 528pp. ISBN 978-1584654933 $65</t>
    </r>
  </si>
  <si>
    <r>
      <t>J. F. Houston, </t>
    </r>
    <r>
      <rPr>
        <i/>
        <sz val="14"/>
        <color rgb="FF3C3D47"/>
        <rFont val="Times New Roman"/>
        <family val="1"/>
      </rPr>
      <t>Featherbedds and Flock Bedds: The Early History of the Worshipful Company of Upholders of the City of London</t>
    </r>
    <r>
      <rPr>
        <sz val="14"/>
        <color rgb="FF3C3D47"/>
        <rFont val="Times New Roman"/>
        <family val="1"/>
      </rPr>
      <t>, Sandy: Three Tents Press; First Edition (1 Jan. 2006), ISBN 978-0952160885</t>
    </r>
  </si>
  <si>
    <r>
      <t>Simon Swynfen Jervis (Ed.), </t>
    </r>
    <r>
      <rPr>
        <i/>
        <sz val="14"/>
        <color rgb="FF3C3D47"/>
        <rFont val="Times New Roman"/>
        <family val="1"/>
      </rPr>
      <t>Antiquarian Gleanings in the North of England by William Bell Scott</t>
    </r>
    <r>
      <rPr>
        <sz val="14"/>
        <color rgb="FF3C3D47"/>
        <rFont val="Times New Roman"/>
        <family val="1"/>
      </rPr>
      <t>, London Society of Antiquaries, 2005. £6</t>
    </r>
  </si>
  <si>
    <r>
      <t>Christopher Claxton Stevens (Ed.), </t>
    </r>
    <r>
      <rPr>
        <i/>
        <sz val="14"/>
        <color rgb="FF3C3D47"/>
        <rFont val="Times New Roman"/>
        <family val="1"/>
      </rPr>
      <t>The Frederick Parker Collection: A Selection of Chairs</t>
    </r>
    <r>
      <rPr>
        <sz val="14"/>
        <color rgb="FF3C3D47"/>
        <rFont val="Times New Roman"/>
        <family val="1"/>
      </rPr>
      <t>, London: London Metropolitan University, 2006. £10</t>
    </r>
  </si>
  <si>
    <r>
      <t>Claudia Kinmonth, </t>
    </r>
    <r>
      <rPr>
        <i/>
        <sz val="14"/>
        <color rgb="FF3C3D47"/>
        <rFont val="Times New Roman"/>
        <family val="1"/>
      </rPr>
      <t>Irish Rural Interiors in Art</t>
    </r>
    <r>
      <rPr>
        <sz val="14"/>
        <color rgb="FF3C3D47"/>
        <rFont val="Times New Roman"/>
        <family val="1"/>
      </rPr>
      <t>, New Haven and London: Yale University Press; Illustrated edition (4 April 2006), 320pp. ISBN 978-0300107326 £40</t>
    </r>
  </si>
  <si>
    <r>
      <t>Michael Dann, </t>
    </r>
    <r>
      <rPr>
        <i/>
        <sz val="14"/>
        <color rgb="FF3C3D47"/>
        <rFont val="Times New Roman"/>
        <family val="1"/>
      </rPr>
      <t>The English Smile : English Furniture and The Renaissance 1490-1590</t>
    </r>
    <r>
      <rPr>
        <sz val="14"/>
        <color rgb="FF3C3D47"/>
        <rFont val="Times New Roman"/>
        <family val="1"/>
      </rPr>
      <t>, Hatherleigh: E J Rickard Ltd; 1st Edition (1 Jan. 2005), 154pp. ISBN 978-1871330786 £30</t>
    </r>
  </si>
  <si>
    <r>
      <t>Charles Tracy &amp; Hugh Harrison, </t>
    </r>
    <r>
      <rPr>
        <i/>
        <sz val="14"/>
        <color rgb="FF3C3D47"/>
        <rFont val="Times New Roman"/>
        <family val="1"/>
      </rPr>
      <t>Choir-Stalls at Amiens Cathedral</t>
    </r>
    <r>
      <rPr>
        <sz val="14"/>
        <color rgb="FF3C3D47"/>
        <rFont val="Times New Roman"/>
        <family val="1"/>
      </rPr>
      <t>, Reading: Spire Books (1 Dec. 2004), 208pp. ISBN 978-0954361563 £49.95</t>
    </r>
  </si>
  <si>
    <r>
      <t>Linda Hall, </t>
    </r>
    <r>
      <rPr>
        <i/>
        <sz val="14"/>
        <color rgb="FF3C3D47"/>
        <rFont val="Times New Roman"/>
        <family val="1"/>
      </rPr>
      <t>Period House Fixtures &amp; Fittings 1300 – 1900: The Definitive Illustrated Guide to Interior Styles Through the Ages</t>
    </r>
    <r>
      <rPr>
        <sz val="14"/>
        <color rgb="FF3C3D47"/>
        <rFont val="Times New Roman"/>
        <family val="1"/>
      </rPr>
      <t>, Newbury: </t>
    </r>
    <r>
      <rPr>
        <b/>
        <sz val="14"/>
        <color rgb="FF3C3D47"/>
        <rFont val="Times New Roman"/>
        <family val="1"/>
      </rPr>
      <t> </t>
    </r>
    <r>
      <rPr>
        <sz val="14"/>
        <color rgb="FF3C3D47"/>
        <rFont val="Times New Roman"/>
        <family val="1"/>
      </rPr>
      <t>Countryside Books; Illustrated edition (3 Nov. 2005), 224pp. ISBN 978-1853067426 £12.99</t>
    </r>
  </si>
  <si>
    <r>
      <t>Robert D Mussey Jr., </t>
    </r>
    <r>
      <rPr>
        <i/>
        <sz val="14"/>
        <color rgb="FF3C3D47"/>
        <rFont val="Times New Roman"/>
        <family val="1"/>
      </rPr>
      <t>The Furniture Masterworks of John &amp; Thomas Seymour</t>
    </r>
    <r>
      <rPr>
        <sz val="14"/>
        <color rgb="FF3C3D47"/>
        <rFont val="Times New Roman"/>
        <family val="1"/>
      </rPr>
      <t>, 1 Dec. 2003, University Press of New England, Hardcover: ‎ 376 pages ISBN-10: ‎ 0883891263 ISBN-13: ‎ 978-0883891261 Dimensions: ‎ 24.77 x 3.81 x 29.21 cm No price given</t>
    </r>
  </si>
  <si>
    <r>
      <t>Christopher Clarke Antiques, </t>
    </r>
    <r>
      <rPr>
        <i/>
        <sz val="14"/>
        <color rgb="FF3C3D47"/>
        <rFont val="Times New Roman"/>
        <family val="1"/>
      </rPr>
      <t>The Portable Empire</t>
    </r>
    <r>
      <rPr>
        <sz val="14"/>
        <color rgb="FF3C3D47"/>
        <rFont val="Times New Roman"/>
        <family val="1"/>
      </rPr>
      <t>, 2004, Christopher Clarke Antiques, The Fossway, Stow-on-the-Wold, Gloucestershire England, GL54 1JS. £12.00 including p and p</t>
    </r>
  </si>
  <si>
    <r>
      <t>Luke Beckerdite (Ed.), </t>
    </r>
    <r>
      <rPr>
        <i/>
        <sz val="14"/>
        <color rgb="FF3C3D47"/>
        <rFont val="Times New Roman"/>
        <family val="1"/>
      </rPr>
      <t>American Furniture 2003</t>
    </r>
    <r>
      <rPr>
        <sz val="14"/>
        <color rgb="FF3C3D47"/>
        <rFont val="Times New Roman"/>
        <family val="1"/>
      </rPr>
      <t>, 2003, The Chipstore Foundation, distributed by University Press of New England, Hanover and London, ISBN 10: 0972435328  ISBN 13: 9780972435321</t>
    </r>
  </si>
  <si>
    <r>
      <t>Dave Hutchinson, </t>
    </r>
    <r>
      <rPr>
        <i/>
        <sz val="14"/>
        <color rgb="FF3C3D47"/>
        <rFont val="Times New Roman"/>
        <family val="1"/>
      </rPr>
      <t>The Sutherland Chair, history, design and construction</t>
    </r>
    <r>
      <rPr>
        <sz val="14"/>
        <color rgb="FF3C3D47"/>
        <rFont val="Times New Roman"/>
        <family val="1"/>
      </rPr>
      <t>, 2002, The Byre, 12 Lotts, Achtoty, Skerray, Sutherland, ISBN 0 9531 724 14 £2.50 </t>
    </r>
  </si>
  <si>
    <r>
      <t>Tadhg O’Keeffe, Colin Rynne and Kieran O’Connor, </t>
    </r>
    <r>
      <rPr>
        <i/>
        <sz val="14"/>
        <color rgb="FF3C3D47"/>
        <rFont val="Times New Roman"/>
        <family val="1"/>
      </rPr>
      <t>Medieval Ireland: The Barryscourt Lectures I-X</t>
    </r>
    <r>
      <rPr>
        <sz val="14"/>
        <color rgb="FF3C3D47"/>
        <rFont val="Times New Roman"/>
        <family val="1"/>
      </rPr>
      <t>, January 1, 2004, Gandon Editions / The Barryscourt Trust, ISBN-10: ‎ 0946846308 ISBN-13: ‎ 978-0946846306 Item Weight: ‎ 1.74 pounds</t>
    </r>
  </si>
  <si>
    <r>
      <t>Bryan Sentance, </t>
    </r>
    <r>
      <rPr>
        <i/>
        <sz val="14"/>
        <color rgb="FF3C3D47"/>
        <rFont val="Times New Roman"/>
        <family val="1"/>
      </rPr>
      <t>Wood – The World of Woodwork and Carving</t>
    </r>
    <r>
      <rPr>
        <sz val="14"/>
        <color rgb="FF3C3D47"/>
        <rFont val="Times New Roman"/>
        <family val="1"/>
      </rPr>
      <t>, 8 Sept. 2003, Thames and Hudson Ltd; 1st edition Hardcover: ‎ 208 pages ISBN-10: ‎ 0500511209 ISBN-13: ‎ 978-0500511206 Dimensions: ‎ 24 x 28 cm No price given</t>
    </r>
  </si>
  <si>
    <r>
      <t>Adam Bowett, </t>
    </r>
    <r>
      <rPr>
        <i/>
        <sz val="14"/>
        <color rgb="FF3C3D47"/>
        <rFont val="Times New Roman"/>
        <family val="1"/>
      </rPr>
      <t>English Furniture 1660 – 1714 From Charles II To Queen Anne</t>
    </r>
    <r>
      <rPr>
        <sz val="14"/>
        <color rgb="FF3C3D47"/>
        <rFont val="Times New Roman"/>
        <family val="1"/>
      </rPr>
      <t>, 1 Jan. 1999, ACC Art Books, Woodbridge; First Edition Hardcover: ‎ 328 pages ISBN-10: ‎ 1851493999 ISBN-13: ‎ 978-1851493999 Dimensions: ‎ 24.69 x 3 x 28.98 cm</t>
    </r>
  </si>
  <si>
    <r>
      <t>Paddy Ching, Mary Green, Sheena Harold, </t>
    </r>
    <r>
      <rPr>
        <i/>
        <sz val="14"/>
        <color rgb="FF3C3D47"/>
        <rFont val="Times New Roman"/>
        <family val="1"/>
      </rPr>
      <t>Elmfield House in 1722: The Furniture, books, jewellery and wearing apparel of the owner Catherine Morgan</t>
    </r>
    <r>
      <rPr>
        <sz val="14"/>
        <color rgb="FF3C3D47"/>
        <rFont val="Times New Roman"/>
        <family val="1"/>
      </rPr>
      <t>, Teddington Society History Research Group, Merton Books 1 Dec. 2002, Paperback: ‎ 30 pages ISBN-10: ‎ 1872560199 ISBN-13: ‎ 978-1872560199, price £6.50</t>
    </r>
  </si>
  <si>
    <r>
      <t>Michael Harding-Hill, </t>
    </r>
    <r>
      <rPr>
        <i/>
        <sz val="14"/>
        <color rgb="FF3C3D47"/>
        <rFont val="Times New Roman"/>
        <family val="1"/>
      </rPr>
      <t>Windsor Chairs: An Illustrated Celebration</t>
    </r>
    <r>
      <rPr>
        <sz val="14"/>
        <color rgb="FF3C3D47"/>
        <rFont val="Times New Roman"/>
        <family val="1"/>
      </rPr>
      <t>, 1st Edition 1 Jan. 1999, ACC Art Books, Woodbridge; Hardcover: ‎ 160 pages ISBN-10: ‎ 1851494294 ISBN-13: ‎ 978-1851494293 Dimensions: ‎ 21.03 x 1.88 x 24.89 cm price £25</t>
    </r>
  </si>
  <si>
    <r>
      <t>Mike Abbott </t>
    </r>
    <r>
      <rPr>
        <i/>
        <sz val="14"/>
        <color rgb="FF3C3D47"/>
        <rFont val="Times New Roman"/>
        <family val="1"/>
      </rPr>
      <t>Living Wood – from buying a woodland to making a chair</t>
    </r>
    <r>
      <rPr>
        <sz val="14"/>
        <color rgb="FF3C3D47"/>
        <rFont val="Times New Roman"/>
        <family val="1"/>
      </rPr>
      <t>, 2002, Living Wood Books, Greenwood Cottage, Bishops Frome, Worcester, WR6 5AS, 192pp, 160 line drawings and 120 photographs. ISBN 0-9542345-0-2. UK price £15 plus £2.00 p&amp;p.</t>
    </r>
  </si>
  <si>
    <r>
      <t>Adam Bowett, </t>
    </r>
    <r>
      <rPr>
        <i/>
        <sz val="14"/>
        <color rgb="FF3C3D47"/>
        <rFont val="Times New Roman"/>
        <family val="1"/>
      </rPr>
      <t>English Furniture from Charles II to Queen Anne 1660-1714</t>
    </r>
    <r>
      <rPr>
        <sz val="14"/>
        <color rgb="FF3C3D47"/>
        <rFont val="Times New Roman"/>
        <family val="1"/>
      </rPr>
      <t>, 2002, Antique Collectors’ Club, Woodbridge, 328pp, 465 colour and 59 black and white illustrations. ISBN 1-85149-399-9. UK price £45</t>
    </r>
  </si>
  <si>
    <r>
      <t>Gabriel Olive, </t>
    </r>
    <r>
      <rPr>
        <i/>
        <sz val="14"/>
        <color rgb="FF3C3D47"/>
        <rFont val="Times New Roman"/>
        <family val="1"/>
      </rPr>
      <t>Farm and Cottage Furniture in the West Country</t>
    </r>
    <r>
      <rPr>
        <sz val="14"/>
        <color rgb="FF3C3D47"/>
        <rFont val="Times New Roman"/>
        <family val="1"/>
      </rPr>
      <t>, 2002, Regional Furniture Society,</t>
    </r>
  </si>
  <si>
    <r>
      <t>Nicholas A. Brawer, </t>
    </r>
    <r>
      <rPr>
        <i/>
        <sz val="14"/>
        <color rgb="FF3C3D47"/>
        <rFont val="Times New Roman"/>
        <family val="1"/>
      </rPr>
      <t>British Campaign Furniture, Elegance under Canvas 1740-1914</t>
    </r>
    <r>
      <rPr>
        <sz val="14"/>
        <color rgb="FF3C3D47"/>
        <rFont val="Times New Roman"/>
        <family val="1"/>
      </rPr>
      <t>, Harry N. Abrams, Inc.; 1st edition 3 May 2001 ISBN 0-8109-57116 232 pp. UK price £30</t>
    </r>
  </si>
  <si>
    <r>
      <t>Jane L. Cook, </t>
    </r>
    <r>
      <rPr>
        <i/>
        <sz val="14"/>
        <color rgb="FF3C3D47"/>
        <rFont val="Times New Roman"/>
        <family val="1"/>
      </rPr>
      <t>Coalescence of styles. The Ethnic heritage of St. John River Valley Regional Furniture, 1763-1851</t>
    </r>
    <r>
      <rPr>
        <sz val="14"/>
        <color rgb="FF3C3D47"/>
        <rFont val="Times New Roman"/>
        <family val="1"/>
      </rPr>
      <t>, 2001, McGill, Queen’s University Press Montreal &amp; Kingston – London – Ithaca. ISBN 0-7735-2056-2. 288 pp. No price given</t>
    </r>
  </si>
  <si>
    <r>
      <t>David Knell </t>
    </r>
    <r>
      <rPr>
        <i/>
        <sz val="14"/>
        <color rgb="FF3C3D47"/>
        <rFont val="Times New Roman"/>
        <family val="1"/>
      </rPr>
      <t>English Country Furniture 1500-1900</t>
    </r>
    <r>
      <rPr>
        <sz val="14"/>
        <color rgb="FF3C3D47"/>
        <rFont val="Times New Roman"/>
        <family val="1"/>
      </rPr>
      <t>, 2000, Antique Collectors Club, Woodbridge, 415 pp, 100 col, 625 b&amp;w illus. ISBN 1-85149-302-6 £45 hardback.</t>
    </r>
  </si>
  <si>
    <r>
      <t>Robert Ashley, </t>
    </r>
    <r>
      <rPr>
        <i/>
        <sz val="14"/>
        <color rgb="FF3C3D47"/>
        <rFont val="Times New Roman"/>
        <family val="1"/>
      </rPr>
      <t>Rushlight and Related Holders: a Regional View</t>
    </r>
    <r>
      <rPr>
        <sz val="14"/>
        <color rgb="FF3C3D47"/>
        <rFont val="Times New Roman"/>
        <family val="1"/>
      </rPr>
      <t>, 2001, Ashley Publications, (Brocante, 6 London Road, Marlborough, Wilts SNS 1PH), (£45+ UK postage £4). ISBN 0-9540090-0-2</t>
    </r>
  </si>
  <si>
    <r>
      <t>Robert Young, </t>
    </r>
    <r>
      <rPr>
        <i/>
        <sz val="14"/>
        <color rgb="FF3C3D47"/>
        <rFont val="Times New Roman"/>
        <family val="1"/>
      </rPr>
      <t>Folk Art,</t>
    </r>
    <r>
      <rPr>
        <sz val="14"/>
        <color rgb="FF3C3D47"/>
        <rFont val="Times New Roman"/>
        <family val="1"/>
      </rPr>
      <t> 2000 by Mitchell Beazley, ISBN 1 84000 136 4. Price £25.</t>
    </r>
  </si>
  <si>
    <r>
      <t>Clive Edwards, </t>
    </r>
    <r>
      <rPr>
        <i/>
        <sz val="14"/>
        <color rgb="FF3C3D47"/>
        <rFont val="Times New Roman"/>
        <family val="1"/>
      </rPr>
      <t>Encyclopedia of Furniture Materials, Trades and Technique</t>
    </r>
    <r>
      <rPr>
        <sz val="14"/>
        <color rgb="FF3C3D47"/>
        <rFont val="Times New Roman"/>
        <family val="1"/>
      </rPr>
      <t>s, March 2001, Ashgate Publishing, Hardback, ISBN 184014 639 7 £75</t>
    </r>
  </si>
  <si>
    <r>
      <t>Kay Johnson, Olivia Elton Barratt and Mary Butcher, </t>
    </r>
    <r>
      <rPr>
        <i/>
        <sz val="14"/>
        <color rgb="FF3C3D47"/>
        <rFont val="Times New Roman"/>
        <family val="1"/>
      </rPr>
      <t>Chair Seating, Techniques in Cane, Rush, Willow and Cords</t>
    </r>
    <r>
      <rPr>
        <sz val="14"/>
        <color rgb="FF3C3D47"/>
        <rFont val="Times New Roman"/>
        <family val="1"/>
      </rPr>
      <t>, 2001, 3rd reprint. 190 pp. 978-0864172105 UK price including p&amp;p £19</t>
    </r>
  </si>
  <si>
    <r>
      <t>Martin Biddle, </t>
    </r>
    <r>
      <rPr>
        <i/>
        <sz val="14"/>
        <color rgb="FF3C3D47"/>
        <rFont val="Times New Roman"/>
        <family val="1"/>
      </rPr>
      <t>King Arthur’s Round Table, An Archaeological Investigation’</t>
    </r>
    <r>
      <rPr>
        <sz val="14"/>
        <color rgb="FF3C3D47"/>
        <rFont val="Times New Roman"/>
        <family val="1"/>
      </rPr>
      <t>, 2001, Boydell and Brewer Ltd, PO Box 9, Woodbridge, Suffolk IP12 3DF. 32 colour illustrations, 105 b/w illustrations; 544 pp. ISBN 0 85115 626 6</t>
    </r>
  </si>
  <si>
    <r>
      <t>David Knell,</t>
    </r>
    <r>
      <rPr>
        <i/>
        <sz val="14"/>
        <color rgb="FF3C3D47"/>
        <rFont val="Times New Roman"/>
        <family val="1"/>
      </rPr>
      <t> English Country Furniture 1500-1900</t>
    </r>
    <r>
      <rPr>
        <sz val="14"/>
        <color rgb="FF3C3D47"/>
        <rFont val="Times New Roman"/>
        <family val="1"/>
      </rPr>
      <t>, 2nd edition 2000, Antiques Collectors’ Club, Woodbridge, ISBN 1 85149 302 6. Price £45</t>
    </r>
  </si>
  <si>
    <r>
      <t>David Jones (Ed.),</t>
    </r>
    <r>
      <rPr>
        <i/>
        <sz val="14"/>
        <color rgb="FF3C3D47"/>
        <rFont val="Times New Roman"/>
        <family val="1"/>
      </rPr>
      <t>The Edinburgh Cabinet and Chairmakers’ Books of Prices 1805-</t>
    </r>
    <r>
      <rPr>
        <sz val="14"/>
        <color rgb="FF3C3D47"/>
        <rFont val="Times New Roman"/>
        <family val="1"/>
      </rPr>
      <t>25, with a new introduction, 2000 by Kirk Wynd Press, Cupar ISBN 0 9529829X0.</t>
    </r>
  </si>
  <si>
    <r>
      <t>Arthur G. Credland, </t>
    </r>
    <r>
      <rPr>
        <i/>
        <sz val="14"/>
        <color rgb="FF3C3D47"/>
        <rFont val="Times New Roman"/>
        <family val="1"/>
      </rPr>
      <t>Artists and Craftsmen of Hull and East Yorkshire, </t>
    </r>
    <r>
      <rPr>
        <sz val="14"/>
        <color rgb="FF3C3D47"/>
        <rFont val="Times New Roman"/>
        <family val="1"/>
      </rPr>
      <t>2000, Hull, Hull Museums and Art Gallery, ISBN 13: 9780904490237, £ 9.25</t>
    </r>
  </si>
  <si>
    <r>
      <t>Ronald L. Hurst, &amp; Jonathan Prown, </t>
    </r>
    <r>
      <rPr>
        <i/>
        <sz val="14"/>
        <color rgb="FF3C3D47"/>
        <rFont val="Times New Roman"/>
        <family val="1"/>
      </rPr>
      <t>Southern Furniture 1680–1830: The Colonial Williamsburg Collection</t>
    </r>
    <r>
      <rPr>
        <sz val="14"/>
        <color rgb="FF3C3D47"/>
        <rFont val="Times New Roman"/>
        <family val="1"/>
      </rPr>
      <t>, 1997 Colonial Williamsburg Foundation and Harry N. Abrams Inc. New York. ISBN 0-87935-200-0 (CW) ISBN 0-8109- 4175-9 (A) Hardback. 639pp 825+ Illustrations, inc. 220 colour plates.</t>
    </r>
  </si>
  <si>
    <r>
      <t>Jonathan Levi and Robert Young, </t>
    </r>
    <r>
      <rPr>
        <i/>
        <sz val="14"/>
        <color rgb="FF3C3D47"/>
        <rFont val="Times New Roman"/>
        <family val="1"/>
      </rPr>
      <t>Treen for the Table</t>
    </r>
    <r>
      <rPr>
        <sz val="14"/>
        <color rgb="FF3C3D47"/>
        <rFont val="Times New Roman"/>
        <family val="1"/>
      </rPr>
      <t>, May 1998, Antique Collectors’ Club, £35 hardcover. Reprint edition (17 May 2013) Hardcover: ‎ 216 pages ISBN-10: ‎ 1851492844 ISBN-13: ‎ 978-1851492848</t>
    </r>
  </si>
  <si>
    <r>
      <t>Christoper Gilbert, </t>
    </r>
    <r>
      <rPr>
        <i/>
        <sz val="14"/>
        <color rgb="FF3C3D47"/>
        <rFont val="Times New Roman"/>
        <family val="1"/>
      </rPr>
      <t>Furniture At Temple Newsam House And Lotherton Hall, Volume III</t>
    </r>
    <r>
      <rPr>
        <sz val="14"/>
        <color rgb="FF3C3D47"/>
        <rFont val="Times New Roman"/>
        <family val="1"/>
      </rPr>
      <t>, 1998,</t>
    </r>
    <r>
      <rPr>
        <b/>
        <sz val="14"/>
        <color rgb="FF3C3D47"/>
        <rFont val="Times New Roman"/>
        <family val="1"/>
      </rPr>
      <t> </t>
    </r>
    <r>
      <rPr>
        <sz val="14"/>
        <color rgb="FF3C3D47"/>
        <rFont val="Times New Roman"/>
        <family val="1"/>
      </rPr>
      <t>Routledge (W.S. Maney &amp; Son Ltd) 1st edition (31 Dec. 1998) Hardcover: ‎ 236 pages ISBN-10: ‎ 0901286869 ISBN-13: ‎ 978-0901286864 £70</t>
    </r>
  </si>
  <si>
    <r>
      <t>Graham Cornall, </t>
    </r>
    <r>
      <rPr>
        <i/>
        <sz val="14"/>
        <color rgb="FF3C3D47"/>
        <rFont val="Times New Roman"/>
        <family val="1"/>
      </rPr>
      <t>Memories : a survey of early Australian furniture in the collection of the Lord McAlpine of West Green</t>
    </r>
    <r>
      <rPr>
        <sz val="14"/>
        <color rgb="FF3C3D47"/>
        <rFont val="Times New Roman"/>
        <family val="1"/>
      </rPr>
      <t>, 1990, Australian City Properties, ISBN 10: 0731689364  ISBN 13: 9780731689361 No price</t>
    </r>
  </si>
  <si>
    <r>
      <t>Kevin Fahy, Christina Simpson and Andrew Simpson, </t>
    </r>
    <r>
      <rPr>
        <i/>
        <sz val="14"/>
        <color rgb="FF3C3D47"/>
        <rFont val="Times New Roman"/>
        <family val="1"/>
      </rPr>
      <t>Nineteenth Century Australian Furniture</t>
    </r>
    <r>
      <rPr>
        <sz val="14"/>
        <color rgb="FF3C3D47"/>
        <rFont val="Times New Roman"/>
        <family val="1"/>
      </rPr>
      <t>, David Ell Press, Sydney ISBN 10: 0908197586  ISBN 13: 9780908197583 No price</t>
    </r>
  </si>
  <si>
    <r>
      <t>Nancy Goyne Evans, </t>
    </r>
    <r>
      <rPr>
        <i/>
        <sz val="14"/>
        <color rgb="FF3C3D47"/>
        <rFont val="Times New Roman"/>
        <family val="1"/>
      </rPr>
      <t>American Windsor Furniture – Specialized Forms</t>
    </r>
    <r>
      <rPr>
        <sz val="14"/>
        <color rgb="FF3C3D47"/>
        <rFont val="Times New Roman"/>
        <family val="1"/>
      </rPr>
      <t>, Hudson Hills Press, New York in association with the Henry Francis du Pont Winterthur Museum, 1997. 256 pages, hardcover. ISBN 1-55595-064-7. 65 U.S. dollars</t>
    </r>
  </si>
  <si>
    <r>
      <t>David Jones, </t>
    </r>
    <r>
      <rPr>
        <i/>
        <sz val="14"/>
        <color rgb="FF3C3D47"/>
        <rFont val="Times New Roman"/>
        <family val="1"/>
      </rPr>
      <t>The Vernacular Chair in Fife</t>
    </r>
    <r>
      <rPr>
        <sz val="14"/>
        <color rgb="FF3C3D47"/>
        <rFont val="Times New Roman"/>
        <family val="1"/>
      </rPr>
      <t>, 1 Dec. 1996 Kirk Wynd Press 32 pages, 26 B &amp; W illustrations. </t>
    </r>
    <r>
      <rPr>
        <b/>
        <sz val="14"/>
        <color rgb="FF3C3D47"/>
        <rFont val="Times New Roman"/>
        <family val="1"/>
      </rPr>
      <t> </t>
    </r>
    <r>
      <rPr>
        <sz val="14"/>
        <color rgb="FF3C3D47"/>
        <rFont val="Times New Roman"/>
        <family val="1"/>
      </rPr>
      <t>ISBN-10: ‎ 0952982900 ISBN-13: ‎ 978-0952982906 Available from Kirkcaldy Museum &amp; Art Gallery, War Memorial Gardens, Kirkcaldy, Fife, KYI 1YG. £2.80 inclusive of p&amp;p.</t>
    </r>
  </si>
  <si>
    <r>
      <t>Mark Redknap (Ed.), </t>
    </r>
    <r>
      <rPr>
        <i/>
        <sz val="14"/>
        <color rgb="FF3C3D47"/>
        <rFont val="Times New Roman"/>
        <family val="1"/>
      </rPr>
      <t>Artefacts from Wrecks, dated assemblages from the Middle Ages to the Industrial Revolution</t>
    </r>
    <r>
      <rPr>
        <sz val="14"/>
        <color rgb="FF3C3D47"/>
        <rFont val="Times New Roman"/>
        <family val="1"/>
      </rPr>
      <t>, Monograph No. 84 Oxbow Books, 1997. 232 pages, 14 colour plates and numerous B &amp; W illustrations, £37.50 hardcover.</t>
    </r>
  </si>
  <si>
    <r>
      <t>Kevin Fahy and Andrew Simpson, </t>
    </r>
    <r>
      <rPr>
        <i/>
        <sz val="14"/>
        <color rgb="FF3C3D47"/>
        <rFont val="Times New Roman"/>
        <family val="1"/>
      </rPr>
      <t>Australian Furniture: Pictorial History And Dictionary 1788-1938</t>
    </r>
    <r>
      <rPr>
        <sz val="14"/>
        <color rgb="FF3C3D47"/>
        <rFont val="Times New Roman"/>
        <family val="1"/>
      </rPr>
      <t>, 1 Jan. 1998 Casuarina Press over 1,000 illustrations, 600 in colour, ISBN-10: ‎ 0646229990 ISBN-13: ‎ 978-0646229997, Price 485 Australian dollars. Postage extra at appropriate overseas rates. </t>
    </r>
  </si>
  <si>
    <r>
      <t>Edward S. Cooke, Jnr, </t>
    </r>
    <r>
      <rPr>
        <i/>
        <sz val="14"/>
        <color rgb="FF3C3D47"/>
        <rFont val="Times New Roman"/>
        <family val="1"/>
      </rPr>
      <t>Making Furniture in pre-industrial America; the Social Economy of Newtown and Woodbury, Connecticut</t>
    </r>
    <r>
      <rPr>
        <sz val="14"/>
        <color rgb="FF3C3D47"/>
        <rFont val="Times New Roman"/>
        <family val="1"/>
      </rPr>
      <t>, 1996, The John Hopkins University Press, ISBN 0-8018-5253-6 hardcover Price 45 U.S. dollars or £37.</t>
    </r>
  </si>
  <si>
    <r>
      <t>Denis Coggins (Ed.), </t>
    </r>
    <r>
      <rPr>
        <i/>
        <sz val="14"/>
        <color rgb="FF3C3D47"/>
        <rFont val="Times New Roman"/>
        <family val="1"/>
      </rPr>
      <t>People and Patterns – The carpet weaving industry in the 19th century Barnard Castle</t>
    </r>
    <r>
      <rPr>
        <sz val="14"/>
        <color rgb="FF3C3D47"/>
        <rFont val="Times New Roman"/>
        <family val="1"/>
      </rPr>
      <t>, 1996, The Friends of The Bowes Museum, 1996 ISBN 0-9508165-1-5. Available from the Museum Shop, Bowes Museum, price £11 including p+p.</t>
    </r>
  </si>
  <si>
    <r>
      <t>Edward S. Cooke, Jnr, </t>
    </r>
    <r>
      <rPr>
        <i/>
        <sz val="14"/>
        <color rgb="FF3C3D47"/>
        <rFont val="Times New Roman"/>
        <family val="1"/>
      </rPr>
      <t>Making Furniture in pre-industrial America; the Social Economy of Newtown and Woodbury, Connecticut</t>
    </r>
    <r>
      <rPr>
        <sz val="14"/>
        <color rgb="FF3C3D47"/>
        <rFont val="Times New Roman"/>
        <family val="1"/>
      </rPr>
      <t>, 1996, The John Hopkins University Press, ISBN 0-8018-5253-6 Price 45 U.S. dollars.</t>
    </r>
  </si>
  <si>
    <r>
      <t>Geoffrey Beard, </t>
    </r>
    <r>
      <rPr>
        <i/>
        <sz val="14"/>
        <color rgb="FF3C3D47"/>
        <rFont val="Times New Roman"/>
        <family val="1"/>
      </rPr>
      <t>Upholsterers and Interior Furnishing in England, 1530-1840</t>
    </r>
    <r>
      <rPr>
        <sz val="14"/>
        <color rgb="FF3C3D47"/>
        <rFont val="Times New Roman"/>
        <family val="1"/>
      </rPr>
      <t>, </t>
    </r>
    <r>
      <rPr>
        <b/>
        <sz val="14"/>
        <color rgb="FF3C3D47"/>
        <rFont val="Times New Roman"/>
        <family val="1"/>
      </rPr>
      <t> </t>
    </r>
    <r>
      <rPr>
        <sz val="14"/>
        <color rgb="FF3C3D47"/>
        <rFont val="Times New Roman"/>
        <family val="1"/>
      </rPr>
      <t>25 Jun. 1997 Yale University Press; 1st Edition Hardcover: 360pp. 156 black and white Illus. + 220 colour plates, ISBN-10: ‎ 0300071353 ISBN-13: ‎ 978-0300071351 Dimensions: ‎ 25.4 x 3.18 x 31.12 cm Price £50.</t>
    </r>
  </si>
  <si>
    <r>
      <t>Anthony Wells-Cole, </t>
    </r>
    <r>
      <rPr>
        <i/>
        <sz val="14"/>
        <color rgb="FF3C3D47"/>
        <rFont val="Times New Roman"/>
        <family val="1"/>
      </rPr>
      <t>The Art of Decoration in Elizabethan and Jacobean England. The Influence of Continental Prints 1558-1625</t>
    </r>
    <r>
      <rPr>
        <sz val="14"/>
        <color rgb="FF3C3D47"/>
        <rFont val="Times New Roman"/>
        <family val="1"/>
      </rPr>
      <t>, 10 Sept 1997 Yale University Press; 1st Edition, London and New Haven: 352pp with 125 colour plates and 375 monochrome illustrations. Price £50. ISBN-10: ‎ 0300066511 ISBN-13: ‎ 978-0300066517 Dimensions: ‎ 26.67 x 3.81 x 30.48 cm</t>
    </r>
  </si>
  <si>
    <r>
      <t>Janet Sleep, </t>
    </r>
    <r>
      <rPr>
        <i/>
        <sz val="14"/>
        <color rgb="FF3C3D47"/>
        <rFont val="Times New Roman"/>
        <family val="1"/>
      </rPr>
      <t>Consumer Behaviour across an Urban Hierarchy 1650 to 1725</t>
    </r>
    <r>
      <rPr>
        <sz val="14"/>
        <color rgb="FF3C3D47"/>
        <rFont val="Times New Roman"/>
        <family val="1"/>
      </rPr>
      <t>, PhD Thesis, University of East Anglia 1996</t>
    </r>
  </si>
  <si>
    <r>
      <t>Short Notice</t>
    </r>
    <r>
      <rPr>
        <sz val="14"/>
        <color rgb="FF3C3D47"/>
        <rFont val="Times New Roman"/>
        <family val="1"/>
      </rPr>
      <t> (1994 Research in Progress lecture summary </t>
    </r>
    <r>
      <rPr>
        <sz val="14"/>
        <color rgb="FF2C807F"/>
        <rFont val="Times New Roman"/>
        <family val="1"/>
      </rPr>
      <t>here</t>
    </r>
    <r>
      <rPr>
        <sz val="14"/>
        <color rgb="FF3C3D47"/>
        <rFont val="Times New Roman"/>
        <family val="1"/>
      </rPr>
      <t>)</t>
    </r>
  </si>
  <si>
    <r>
      <t>Jane Leigh Cook, </t>
    </r>
    <r>
      <rPr>
        <i/>
        <sz val="14"/>
        <color rgb="FF3C3D47"/>
        <rFont val="Times New Roman"/>
        <family val="1"/>
      </rPr>
      <t>The Furniture Heritage of Saint John River Valley Communities: Ethnicity and Regional Identity Formation in New Brunswick, Canada 1763-1851</t>
    </r>
    <r>
      <rPr>
        <sz val="14"/>
        <color rgb="FF3C3D47"/>
        <rFont val="Times New Roman"/>
        <family val="1"/>
      </rPr>
      <t>,  Submitted in partial fulfilment of the requirements for the degree of Doctor of Philosophy, Dalhousie University, Halifax, Nova Scotia October 1996</t>
    </r>
  </si>
  <si>
    <r>
      <t>Nancy Berliner and Sarah Handler, </t>
    </r>
    <r>
      <rPr>
        <i/>
        <sz val="14"/>
        <color rgb="FF3C3D47"/>
        <rFont val="Times New Roman"/>
        <family val="1"/>
      </rPr>
      <t>Friends of The House: Furniture From China’s Towns and Villages</t>
    </r>
    <r>
      <rPr>
        <sz val="14"/>
        <color rgb="FF3C3D47"/>
        <rFont val="Times New Roman"/>
        <family val="1"/>
      </rPr>
      <t>, 1996, Peabody Essex Museum Collections Vol. 131 No. 2, Peabody Essex Museum, East India Square, Salem, Mass., USA 01970. Hard Cover ISBN 0- 88389-134-4 $50.00 USD/Soft Cover ISSN 1074-0457 $25.00 USD. 133 pages</t>
    </r>
  </si>
  <si>
    <r>
      <t>Nancy Goyne Evans, </t>
    </r>
    <r>
      <rPr>
        <i/>
        <sz val="14"/>
        <color rgb="FF3C3D47"/>
        <rFont val="Times New Roman"/>
        <family val="1"/>
      </rPr>
      <t>American Windsor Chairs</t>
    </r>
    <r>
      <rPr>
        <sz val="14"/>
        <color rgb="FF3C3D47"/>
        <rFont val="Times New Roman"/>
        <family val="1"/>
      </rPr>
      <t>, 1996, Hudson Hills Press in associa­tion with the Henry Francis du Pont Winterthur Museum) 744 pp.m, 969 b. &amp; w., 25 col. illus., 24 maps, ISBN 1-55595-112-0; Library of Congress Number 95-43862. $125.</t>
    </r>
  </si>
  <si>
    <r>
      <t>John A Fleming, </t>
    </r>
    <r>
      <rPr>
        <i/>
        <sz val="14"/>
        <color rgb="FF3C3D47"/>
        <rFont val="Times New Roman"/>
        <family val="1"/>
      </rPr>
      <t>The Painted Furniture of French Canada, 1700-1840</t>
    </r>
    <r>
      <rPr>
        <sz val="14"/>
        <color rgb="FF3C3D47"/>
        <rFont val="Times New Roman"/>
        <family val="1"/>
      </rPr>
      <t>, 1994, Camden East, Ontario: Camden House and the Canadian Museum of Civilization, 179 pp. 108 illustrations. ($34.95 Canadian plus taxes Canadian: hardcover). ISBN: 0-921820-85-2. No price given.</t>
    </r>
  </si>
  <si>
    <r>
      <t>Michael S Bird, </t>
    </r>
    <r>
      <rPr>
        <i/>
        <sz val="14"/>
        <color rgb="FF3C3D47"/>
        <rFont val="Times New Roman"/>
        <family val="1"/>
      </rPr>
      <t>Canadian Country Furniture, 1675-1950</t>
    </r>
    <r>
      <rPr>
        <sz val="14"/>
        <color rgb="FF3C3D47"/>
        <rFont val="Times New Roman"/>
        <family val="1"/>
      </rPr>
      <t>, 1994, Toronto: Stoddart Publishing Co. Limited, 403 pp. 704 photographs. ($75.00 Can/$60.00 U.S.: hardcover). ISBN: 1-55046-087-0</t>
    </r>
  </si>
  <si>
    <r>
      <t>Todd Gray (Ed.), </t>
    </r>
    <r>
      <rPr>
        <i/>
        <sz val="14"/>
        <color rgb="FF3C3D47"/>
        <rFont val="Times New Roman"/>
        <family val="1"/>
      </rPr>
      <t>Devon Household Accounts 1627-59 Part 1 Sir Richard and Lady Lucy Reynell of Forde House, 1627-43, John Willoughby of Leyhill 1644-6 and Sir Edward Wise of Sydenham, 1656-9</t>
    </r>
    <r>
      <rPr>
        <sz val="14"/>
        <color rgb="FF3C3D47"/>
        <rFont val="Times New Roman"/>
        <family val="1"/>
      </rPr>
      <t>, 1995 Devon &amp; Cornwall Record Society c/o Devon and Exeter Institutions, 7 Cathedral Close, Exeter EXI 1EZ. Price £15</t>
    </r>
  </si>
  <si>
    <r>
      <t>Jeremy Myerson, </t>
    </r>
    <r>
      <rPr>
        <i/>
        <sz val="14"/>
        <color rgb="FF3C3D47"/>
        <rFont val="Times New Roman"/>
        <family val="1"/>
      </rPr>
      <t>Makepeace – A Spirit Of Adventure In Craft &amp; Design</t>
    </r>
    <r>
      <rPr>
        <sz val="14"/>
        <color rgb="FF3C3D47"/>
        <rFont val="Times New Roman"/>
        <family val="1"/>
      </rPr>
      <t>, 26 October 1995 Conran Octopus (USA: Abbeville Press) 279 x 240mm 208pp. 185 colour and 40 b&amp;w photographs. ISBN 1 85029 712 6 Price £35. </t>
    </r>
  </si>
  <si>
    <r>
      <t>Nancy Goyne Evans, </t>
    </r>
    <r>
      <rPr>
        <i/>
        <sz val="14"/>
        <color rgb="FF3C3D47"/>
        <rFont val="Times New Roman"/>
        <family val="1"/>
      </rPr>
      <t>American Windsor Chairs</t>
    </r>
    <r>
      <rPr>
        <sz val="14"/>
        <color rgb="FF3C3D47"/>
        <rFont val="Times New Roman"/>
        <family val="1"/>
      </rPr>
      <t>, 1996, Hudson Hills Press Inc., Suite 1308, 230 Fifth Avenue, New York, NY10001-7704, price $125 (Approx £85) ISBN 1-55595-112-0</t>
    </r>
  </si>
  <si>
    <r>
      <t>John M Whelan, </t>
    </r>
    <r>
      <rPr>
        <i/>
        <sz val="14"/>
        <color rgb="FF3C3D47"/>
        <rFont val="Times New Roman"/>
        <family val="1"/>
      </rPr>
      <t>The Wooden Plane: Its History, Form And Function</t>
    </r>
    <r>
      <rPr>
        <sz val="14"/>
        <color rgb="FF3C3D47"/>
        <rFont val="Times New Roman"/>
        <family val="1"/>
      </rPr>
      <t>, With over 1,000 illustrations by the author, Nov.1993 Publisher: Astragal Press, Mendham, New Jersey, USA Available in the UK from Roy Arnold, 77 High Street, Needham Market, Ipswich, IP6 8AN ISBN 1 879335 32 8, vi + 504 pages, 260×182 mm, 1,041 illustrations, 90 simple and 300 complex line drawings of mouldings, £27.50 net</t>
    </r>
  </si>
  <si>
    <r>
      <t>W L Goodman, Revised by Jane and Mark Rees, </t>
    </r>
    <r>
      <rPr>
        <i/>
        <sz val="14"/>
        <color rgb="FF3C3D47"/>
        <rFont val="Times New Roman"/>
        <family val="1"/>
      </rPr>
      <t>‘British Planemakers’ From 1700</t>
    </r>
    <r>
      <rPr>
        <sz val="14"/>
        <color rgb="FF3C3D47"/>
        <rFont val="Times New Roman"/>
        <family val="1"/>
      </rPr>
      <t>, 3rd edition published November 1993 (original edition 1968). Publisher: Roy Arnold, 77 High Street, Needham Market, Ipswich IP6 8AN. ISBN 0 904638 09 X, xiv+514 pages, 253x180mm, 1850 marks, 49 b/w plates, 1650 stamps, 77 trade marks + line drawings £25.00 net</t>
    </r>
  </si>
  <si>
    <r>
      <t>Linda Hall, </t>
    </r>
    <r>
      <rPr>
        <i/>
        <sz val="14"/>
        <color rgb="FF3C3D47"/>
        <rFont val="Times New Roman"/>
        <family val="1"/>
      </rPr>
      <t>Fixtures And Fittings In Dated Houses 1567-1763</t>
    </r>
    <r>
      <rPr>
        <sz val="14"/>
        <color rgb="FF3C3D47"/>
        <rFont val="Times New Roman"/>
        <family val="1"/>
      </rPr>
      <t>, Council For British Archaeology Practical Handbooks In Archaeology No. 11, Drawings by Linda Hall. Text by N.W. Alcock and Linda Hall.</t>
    </r>
  </si>
  <si>
    <r>
      <t>George Nicolle, </t>
    </r>
    <r>
      <rPr>
        <i/>
        <sz val="14"/>
        <color rgb="FF3C3D47"/>
        <rFont val="Times New Roman"/>
        <family val="1"/>
      </rPr>
      <t>The Woodworking Trades: A Select Bibliography</t>
    </r>
    <r>
      <rPr>
        <sz val="14"/>
        <color rgb="FF3C3D47"/>
        <rFont val="Times New Roman"/>
        <family val="1"/>
      </rPr>
      <t>, 1993 Twybill Press, Plymouth. ISBN 0 9522285 05, 160pp £12.95 hardback.</t>
    </r>
  </si>
  <si>
    <r>
      <t>Theodore R Crom, </t>
    </r>
    <r>
      <rPr>
        <i/>
        <sz val="14"/>
        <color rgb="FF3C3D47"/>
        <rFont val="Times New Roman"/>
        <family val="1"/>
      </rPr>
      <t>An Eighteenth-century English Brass Hardware Catalogue</t>
    </r>
    <r>
      <rPr>
        <sz val="14"/>
        <color rgb="FF3C3D47"/>
        <rFont val="Times New Roman"/>
        <family val="1"/>
      </rPr>
      <t>, A reproduction of an anonymous catalogue of brass hardware for furniture, dating from about 1770, consisting of 125 plates. Introduction by Ted Crom, 12 pages; 11 b/w illustrations; short bibliography; index to the contents of the catalogue; 9″ x 12″ hard cover; 1994. ISBN 0-9604888-5-5 Available from the author at Route 2, Box 212, Hawthorne, Florida 32640, U.S.A. $95.00 plus $5.00 overseas postage.</t>
    </r>
  </si>
  <si>
    <r>
      <t>Anthony J Conybeare, </t>
    </r>
    <r>
      <rPr>
        <i/>
        <sz val="14"/>
        <color rgb="FF3C3D47"/>
        <rFont val="Times New Roman"/>
        <family val="1"/>
      </rPr>
      <t>A Discourse on Boxes of the Sixteenth, Seventeenth and Eighteenth Centuries</t>
    </r>
    <r>
      <rPr>
        <sz val="14"/>
        <color rgb="FF3C3D47"/>
        <rFont val="Times New Roman"/>
        <family val="1"/>
      </rPr>
      <t>, ROSCA Publications, Units 7/10, Hanley Workshops, Hanley Swan, Worcestershire WR8 ODX. 1992, 160 pp 130 b/w photographs, Designed and Produced by the Author, ISBN 0 9517678 1 X £14.50</t>
    </r>
  </si>
  <si>
    <r>
      <t>Richard Bebb, </t>
    </r>
    <r>
      <rPr>
        <i/>
        <sz val="14"/>
        <color rgb="FF3C3D47"/>
        <rFont val="Times New Roman"/>
        <family val="1"/>
      </rPr>
      <t>Welsh Country Furniture</t>
    </r>
    <r>
      <rPr>
        <sz val="14"/>
        <color rgb="FF3C3D47"/>
        <rFont val="Times New Roman"/>
        <family val="1"/>
      </rPr>
      <t>, Shire Publications Ltd., Cromwell House, Church Street, Princes Risborough, Bucks HP27 9AJ. ISBN 0 7478 0236 X, 1994 pp 32 Illus. 49, Price £2.25</t>
    </r>
  </si>
  <si>
    <r>
      <t>Claudia Kinmonth, </t>
    </r>
    <r>
      <rPr>
        <i/>
        <sz val="14"/>
        <color rgb="FF3C3D47"/>
        <rFont val="Times New Roman"/>
        <family val="1"/>
      </rPr>
      <t>Irish Country Furniture 1700-1950</t>
    </r>
    <r>
      <rPr>
        <sz val="14"/>
        <color rgb="FF3C3D47"/>
        <rFont val="Times New Roman"/>
        <family val="1"/>
      </rPr>
      <t>, Yale University Press, 1993, 256 p.p 320 illustrations, ISBN 0 300 05574 9, £29.95</t>
    </r>
  </si>
  <si>
    <r>
      <t>Annette Carruthers, </t>
    </r>
    <r>
      <rPr>
        <i/>
        <sz val="14"/>
        <color rgb="FF3C3D47"/>
        <rFont val="Times New Roman"/>
        <family val="1"/>
      </rPr>
      <t>Edward Barnsley and his Workshop – Arts and Crafts in the Twentieth Century</t>
    </r>
    <r>
      <rPr>
        <sz val="14"/>
        <color rgb="FF3C3D47"/>
        <rFont val="Times New Roman"/>
        <family val="1"/>
      </rPr>
      <t>, White Cockade, 1992 208pp hardback, £17.95 ISBN 1-873487-00-2</t>
    </r>
  </si>
  <si>
    <r>
      <t>Tim Forrest and John Kirkwood, </t>
    </r>
    <r>
      <rPr>
        <i/>
        <sz val="14"/>
        <color rgb="FF3C3D47"/>
        <rFont val="Times New Roman"/>
        <family val="1"/>
      </rPr>
      <t>The Bonham’s Directory – 1993</t>
    </r>
    <r>
      <rPr>
        <sz val="14"/>
        <color rgb="FF3C3D47"/>
        <rFont val="Times New Roman"/>
        <family val="1"/>
      </rPr>
      <t>, Kyle Cathie Ltd, 1992, ISBN 1 85626 073 9, £10.99</t>
    </r>
  </si>
  <si>
    <r>
      <t>Jack Hill, </t>
    </r>
    <r>
      <rPr>
        <i/>
        <sz val="14"/>
        <color rgb="FF3C3D47"/>
        <rFont val="Times New Roman"/>
        <family val="1"/>
      </rPr>
      <t>Country Chairmaking, </t>
    </r>
    <r>
      <rPr>
        <sz val="14"/>
        <color rgb="FF3C3D47"/>
        <rFont val="Times New Roman"/>
        <family val="1"/>
      </rPr>
      <t>David &amp; Charles 1993 160 pages Dimensions: ‎ 22.86 x 1.91 x 29.21 cm £16.99 ISBN 0 7153 8767 7 ISBN 978-0715387672</t>
    </r>
  </si>
  <si>
    <r>
      <t>Morrison H Heckscher &amp; Leslie Greene Bowman, </t>
    </r>
    <r>
      <rPr>
        <i/>
        <sz val="14"/>
        <color rgb="FF3C3D47"/>
        <rFont val="Times New Roman"/>
        <family val="1"/>
      </rPr>
      <t>American Rococo, 1750–1775: Elegance in Ornament</t>
    </r>
    <r>
      <rPr>
        <sz val="14"/>
        <color rgb="FF3C3D47"/>
        <rFont val="Times New Roman"/>
        <family val="1"/>
      </rPr>
      <t>, 288pp, 250 illus (Metropolitan Museum of Art, Los Angeles County Museum of Art, 1992) $60. ISBN 0 8109 6412 0</t>
    </r>
  </si>
  <si>
    <r>
      <t>Thomas Crispin, </t>
    </r>
    <r>
      <rPr>
        <i/>
        <sz val="14"/>
        <color rgb="FF3C3D47"/>
        <rFont val="Times New Roman"/>
        <family val="1"/>
      </rPr>
      <t>The English Windsor Chair</t>
    </r>
    <r>
      <rPr>
        <sz val="14"/>
        <color rgb="FF3C3D47"/>
        <rFont val="Times New Roman"/>
        <family val="1"/>
      </rPr>
      <t>, Alan Sutton, </t>
    </r>
    <r>
      <rPr>
        <b/>
        <sz val="14"/>
        <color rgb="FF3C3D47"/>
        <rFont val="Times New Roman"/>
        <family val="1"/>
      </rPr>
      <t> </t>
    </r>
    <r>
      <rPr>
        <sz val="14"/>
        <color rgb="FF3C3D47"/>
        <rFont val="Times New Roman"/>
        <family val="1"/>
      </rPr>
      <t>Sutton Publishing Ltd; First Edition (28 May 1992) Hardcover: ‎ 208 pages ISBN-10: ‎ 0750901179 ISBN-13: ‎ 978-0750901178 Dimensions: ‎ 16.51 x 2.54 x 22.86 cm £14.99</t>
    </r>
  </si>
  <si>
    <r>
      <t>David Knell, </t>
    </r>
    <r>
      <rPr>
        <i/>
        <sz val="14"/>
        <color rgb="FF3C3D47"/>
        <rFont val="Times New Roman"/>
        <family val="1"/>
      </rPr>
      <t>English Country Furniture -The National and Regional Vernacular 1500-1900</t>
    </r>
    <r>
      <rPr>
        <sz val="14"/>
        <color rgb="FF3C3D47"/>
        <rFont val="Times New Roman"/>
        <family val="1"/>
      </rPr>
      <t>, Barrie &amp; Jenkins; First Edition (28 May 1992) Hardcover: ‎ 240 pages £35.00 ISBN-10: ‎ 0712639438 ISBN-13: ‎ 978-0712639439</t>
    </r>
  </si>
  <si>
    <r>
      <t>John Brown, </t>
    </r>
    <r>
      <rPr>
        <i/>
        <sz val="14"/>
        <color rgb="FF3C3D47"/>
        <rFont val="Times New Roman"/>
        <family val="1"/>
      </rPr>
      <t>Welsh Stick Chairs</t>
    </r>
    <r>
      <rPr>
        <sz val="14"/>
        <color rgb="FF3C3D47"/>
        <rFont val="Times New Roman"/>
        <family val="1"/>
      </rPr>
      <t>, 1990 Abercastle Publications, 2 Back Lane, Fishguard, SA65 9LD, 94pp., 62 photographs, 14 line drawings, 244mm x 185mm., Softback. £6.25 ISBN 978-1872887005</t>
    </r>
  </si>
  <si>
    <r>
      <t>David Yaxley, </t>
    </r>
    <r>
      <rPr>
        <i/>
        <sz val="14"/>
        <color rgb="FF3C3D47"/>
        <rFont val="Times New Roman"/>
        <family val="1"/>
      </rPr>
      <t>The Prior’s Manor-Houses</t>
    </r>
    <r>
      <rPr>
        <sz val="14"/>
        <color rgb="FF3C3D47"/>
        <rFont val="Times New Roman"/>
        <family val="1"/>
      </rPr>
      <t>, 1988, Larks Press, Stibbard, Norfolk ISBN 0 948400 08 0 64 pp. Price £3.95.</t>
    </r>
  </si>
  <si>
    <r>
      <t>Susan Yaxley, </t>
    </r>
    <r>
      <rPr>
        <i/>
        <sz val="14"/>
        <color rgb="FF3C3D47"/>
        <rFont val="Times New Roman"/>
        <family val="1"/>
      </rPr>
      <t>The Reformation in Norfolk Parish Churches</t>
    </r>
    <r>
      <rPr>
        <sz val="14"/>
        <color rgb="FF3C3D47"/>
        <rFont val="Times New Roman"/>
        <family val="1"/>
      </rPr>
      <t>, The Larks Press, Ordnance Farm, Guist Bottom, Dereham, Norfolk. 58 pages. £4.95 ISBN 0 948400 129</t>
    </r>
  </si>
  <si>
    <r>
      <t>A J Conybeare, </t>
    </r>
    <r>
      <rPr>
        <i/>
        <sz val="14"/>
        <color rgb="FF3C3D47"/>
        <rFont val="Times New Roman"/>
        <family val="1"/>
      </rPr>
      <t>Trees, Chests and Boxes of the Sixteenth and Seventeenth Centuries</t>
    </r>
    <r>
      <rPr>
        <sz val="14"/>
        <color rgb="FF3C3D47"/>
        <rFont val="Times New Roman"/>
        <family val="1"/>
      </rPr>
      <t>, Self Publishing Association, Hanley Swan. 1991 224 pages £24.00. ISBN 1 85421 142 0 978-1-85421-142-2</t>
    </r>
  </si>
  <si>
    <r>
      <t>Christopher Gilbert, </t>
    </r>
    <r>
      <rPr>
        <i/>
        <sz val="14"/>
        <color rgb="FF3C3D47"/>
        <rFont val="Times New Roman"/>
        <family val="1"/>
      </rPr>
      <t>English Vernacular Furniture</t>
    </r>
    <r>
      <rPr>
        <sz val="14"/>
        <color rgb="FF3C3D47"/>
        <rFont val="Times New Roman"/>
        <family val="1"/>
      </rPr>
      <t> </t>
    </r>
    <r>
      <rPr>
        <i/>
        <sz val="14"/>
        <color rgb="FF3C3D47"/>
        <rFont val="Times New Roman"/>
        <family val="1"/>
      </rPr>
      <t>1750-1900</t>
    </r>
    <r>
      <rPr>
        <sz val="14"/>
        <color rgb="FF3C3D47"/>
        <rFont val="Times New Roman"/>
        <family val="1"/>
      </rPr>
      <t>, Yale University Press 1991 294 pages U.K. price £40 ISBN 0300047622 978-0300047622</t>
    </r>
  </si>
  <si>
    <r>
      <t>David Bryant, </t>
    </r>
    <r>
      <rPr>
        <i/>
        <sz val="14"/>
        <color rgb="FF3C3D47"/>
        <rFont val="Times New Roman"/>
        <family val="1"/>
      </rPr>
      <t>The Traditional Furniture Maker</t>
    </r>
    <r>
      <rPr>
        <sz val="14"/>
        <color rgb="FF3C3D47"/>
        <rFont val="Times New Roman"/>
        <family val="1"/>
      </rPr>
      <t>, Batsford, U.K.,1990 (305 x 215mm. iv + 219pp.) £19.95 ISBN </t>
    </r>
    <r>
      <rPr>
        <b/>
        <sz val="14"/>
        <color rgb="FF3C3D47"/>
        <rFont val="Times New Roman"/>
        <family val="1"/>
      </rPr>
      <t> </t>
    </r>
    <r>
      <rPr>
        <sz val="14"/>
        <color rgb="FF3C3D47"/>
        <rFont val="Times New Roman"/>
        <family val="1"/>
      </rPr>
      <t>978-0713459548</t>
    </r>
  </si>
  <si>
    <r>
      <t>Dr Bernard D Cotton, </t>
    </r>
    <r>
      <rPr>
        <i/>
        <sz val="14"/>
        <color rgb="FF3C3D47"/>
        <rFont val="Times New Roman"/>
        <family val="1"/>
      </rPr>
      <t>The English Regional Chair</t>
    </r>
    <r>
      <rPr>
        <sz val="14"/>
        <color rgb="FF3C3D47"/>
        <rFont val="Times New Roman"/>
        <family val="1"/>
      </rPr>
      <t>. First edition (hardback). 4to (30cm by 22cm), 511pp. 70 colour illustrations, 1400 b&amp;w illustrations. Original brown cloth, dustwrapper. Antique Collectors’ Club, Woodbridge 1990 £49.50 ISBN 185149023X. 9781851490233</t>
    </r>
  </si>
  <si>
    <r>
      <t>Mike Abbott,</t>
    </r>
    <r>
      <rPr>
        <b/>
        <sz val="14"/>
        <color rgb="FF3C3D47"/>
        <rFont val="Times New Roman"/>
        <family val="1"/>
      </rPr>
      <t> </t>
    </r>
    <r>
      <rPr>
        <i/>
        <sz val="14"/>
        <color rgb="FF3C3D47"/>
        <rFont val="Times New Roman"/>
        <family val="1"/>
      </rPr>
      <t>Green Woodwork</t>
    </r>
    <r>
      <rPr>
        <sz val="14"/>
        <color rgb="FF3C3D47"/>
        <rFont val="Times New Roman"/>
        <family val="1"/>
      </rPr>
      <t>. Guild of Master Craftsmen, 1989. 208 pages over 200 illustrations. £12.50. Also Sterling Pub Co Inc, 1992 ISBN 9780946819188</t>
    </r>
  </si>
  <si>
    <r>
      <t>Pat Kirkham</t>
    </r>
    <r>
      <rPr>
        <b/>
        <sz val="14"/>
        <color rgb="FF3C3D47"/>
        <rFont val="Times New Roman"/>
        <family val="1"/>
      </rPr>
      <t>, </t>
    </r>
    <r>
      <rPr>
        <i/>
        <sz val="14"/>
        <color rgb="FF3C3D47"/>
        <rFont val="Times New Roman"/>
        <family val="1"/>
      </rPr>
      <t>The London Furniture Trade 1700- 1870</t>
    </r>
    <r>
      <rPr>
        <sz val="14"/>
        <color rgb="FF3C3D47"/>
        <rFont val="Times New Roman"/>
        <family val="1"/>
      </rPr>
      <t>, Furniture History Society 1988, 219 pages, 58 illustrations. Furniture History Society. £15. ISBN 978-0903335065</t>
    </r>
  </si>
  <si>
    <r>
      <t>E. J. Warne: </t>
    </r>
    <r>
      <rPr>
        <i/>
        <sz val="14"/>
        <color rgb="FF3C3D47"/>
        <rFont val="Times New Roman"/>
        <family val="1"/>
      </rPr>
      <t>Furniture Mouldings</t>
    </r>
    <r>
      <rPr>
        <sz val="14"/>
        <color rgb="FF3C3D47"/>
        <rFont val="Times New Roman"/>
        <family val="1"/>
      </rPr>
      <t> (295×210 mm, xvi + 140 pp.)</t>
    </r>
  </si>
  <si>
    <r>
      <t>Later edition Publisher ‏ : ‎ Linden Publishing (US); Illustrated edition (1 July 1995) Paperback: ‎ 140 pages ISBN-10: ‎ 0941936333 ISBN-13: ‎ 978-0941936330 Dimensions: ‎</t>
    </r>
    <r>
      <rPr>
        <b/>
        <sz val="14"/>
        <color rgb="FF3C3D47"/>
        <rFont val="Times New Roman"/>
        <family val="1"/>
      </rPr>
      <t> </t>
    </r>
    <r>
      <rPr>
        <sz val="14"/>
        <color rgb="FF3C3D47"/>
        <rFont val="Times New Roman"/>
        <family val="1"/>
      </rPr>
      <t>21.34 x 1.02 x 27.69 cm</t>
    </r>
  </si>
  <si>
    <r>
      <t>Pat Kirkham, Rodney Mace &amp; Julia Porter – </t>
    </r>
    <r>
      <rPr>
        <i/>
        <sz val="14"/>
        <color rgb="FF3C3D47"/>
        <rFont val="Times New Roman"/>
        <family val="1"/>
      </rPr>
      <t>Furnishing the World: The East London Furniture Trade, 1830-1980</t>
    </r>
    <r>
      <rPr>
        <sz val="14"/>
        <color rgb="FF3C3D47"/>
        <rFont val="Times New Roman"/>
        <family val="1"/>
      </rPr>
      <t>. 100 b &amp; w and 8 colour illustrations Paper back, 280 x 210 mm Published by Journeyman, Price £10.95 ISBN </t>
    </r>
    <r>
      <rPr>
        <b/>
        <sz val="14"/>
        <color rgb="FF3C3D47"/>
        <rFont val="Times New Roman"/>
        <family val="1"/>
      </rPr>
      <t> </t>
    </r>
    <r>
      <rPr>
        <sz val="14"/>
        <color rgb="FF3C3D47"/>
        <rFont val="Times New Roman"/>
        <family val="1"/>
      </rPr>
      <t>978-1851720088</t>
    </r>
  </si>
  <si>
    <r>
      <t>Charles Santore – </t>
    </r>
    <r>
      <rPr>
        <i/>
        <sz val="14"/>
        <color rgb="FF3C3D47"/>
        <rFont val="Times New Roman"/>
        <family val="1"/>
      </rPr>
      <t>The Windsor Style In America, Volume II </t>
    </r>
    <r>
      <rPr>
        <sz val="14"/>
        <color rgb="FF3C3D47"/>
        <rFont val="Times New Roman"/>
        <family val="1"/>
      </rPr>
      <t>Running Press, Philadelphia, 1987</t>
    </r>
  </si>
  <si>
    <r>
      <t>Charles R. Muller and Timothy D Reiman – </t>
    </r>
    <r>
      <rPr>
        <i/>
        <sz val="14"/>
        <color rgb="FF3C3D47"/>
        <rFont val="Times New Roman"/>
        <family val="1"/>
      </rPr>
      <t>The Shaker Chair</t>
    </r>
  </si>
  <si>
    <r>
      <t>W.T.R. Pryce and T. Alun Davies, </t>
    </r>
    <r>
      <rPr>
        <i/>
        <sz val="14"/>
        <color rgb="FF3C3D47"/>
        <rFont val="Times New Roman"/>
        <family val="1"/>
      </rPr>
      <t>Samuel Roberts Clockmaker: An eighteenth-century craftsman in a Welsh rural community</t>
    </r>
    <r>
      <rPr>
        <sz val="14"/>
        <color rgb="FF3C3D47"/>
        <rFont val="Times New Roman"/>
        <family val="1"/>
      </rPr>
      <t>, National Museum of Wales, Welsh Folk Museum, 1985. Price £19.50. ISBN 978-0854850716</t>
    </r>
  </si>
  <si>
    <r>
      <t>Ejner Handberg. </t>
    </r>
    <r>
      <rPr>
        <i/>
        <sz val="14"/>
        <color rgb="FF3C3D47"/>
        <rFont val="Times New Roman"/>
        <family val="1"/>
      </rPr>
      <t>Shop Drawings of Shaker Furniture and Woodenware. Volume 1.</t>
    </r>
    <r>
      <rPr>
        <sz val="14"/>
        <color rgb="FF3C3D47"/>
        <rFont val="Times New Roman"/>
        <family val="1"/>
      </rPr>
      <t> The Berkshire Traveller Press, Stockbridge, Mass. U.S.A. R. price 3.95. Later edition ISBN 978-0881507775</t>
    </r>
  </si>
  <si>
    <r>
      <t>Patricia Dirsztay, </t>
    </r>
    <r>
      <rPr>
        <i/>
        <sz val="14"/>
        <color rgb="FF3C3D47"/>
        <rFont val="Times New Roman"/>
        <family val="1"/>
      </rPr>
      <t>Church Furnishings a NADFAS guide</t>
    </r>
    <r>
      <rPr>
        <sz val="14"/>
        <color rgb="FF3C3D47"/>
        <rFont val="Times New Roman"/>
        <family val="1"/>
      </rPr>
      <t>, Illustrated by C. Cook, F, Curwen and P. Vincent. RKP 1978 £5.50</t>
    </r>
  </si>
  <si>
    <t>St Edith’s, Eaton under Heywood, St Lawrence’s, Ludlow, St Mary’s, Bitterley, Bitterley Court and All Saints, Neenton</t>
  </si>
  <si>
    <t>The London Charterhouse – An Early 17th century Table and Two Windsor Chairs supplied by Thomas Tribe</t>
  </si>
  <si>
    <t>Exhibition of Lincolnshire Chairs at Belton House, Grantham, Lincolnshire</t>
  </si>
  <si>
    <t>The Judges Lodgings, Lancaster</t>
  </si>
  <si>
    <t>The Nine Lives of Robert Deans: A Cabinetmaker and Master Builder in Edinburgh, Charleston and London, 1740-80 by Stephen Jackson and Robert Leath; The Scottish Cabinetmaking School of Colonial Richmond and Petersburg, Virginia by April Strader Bullin</t>
  </si>
  <si>
    <t>Flyer: Measurements in inches of the Chairs in the Windsor Chair Exhibition at West Wycombe Park in May 2012</t>
  </si>
  <si>
    <t>Salisbury Museum and 8 Queen Street Salisbury</t>
  </si>
  <si>
    <t>Cuddesdon: Furniture by GE Street</t>
  </si>
  <si>
    <t>RFS Edinburgh Conference – Riddles Court; Gladstone’s Land; Thistle Chapels St Giles’s Cathedral</t>
  </si>
  <si>
    <t>Dunollie House, Oban</t>
  </si>
  <si>
    <t>Welsh Houses Study Day</t>
  </si>
  <si>
    <t>Visit to The Manor at Hemingford Grey</t>
  </si>
  <si>
    <t>Sherborne Castle and North Cadbury Church</t>
  </si>
  <si>
    <t>Painted Interiors and Furniture Study Day at the Merchant’s House, Marlborough</t>
  </si>
  <si>
    <t>10th International Symposium on Wood and Furniture Conservation</t>
  </si>
  <si>
    <t>Ramsay</t>
  </si>
  <si>
    <t>Dr W R H</t>
  </si>
  <si>
    <t>New Zealand’s Furniture History</t>
  </si>
  <si>
    <t>London in the First Half of the 18th Century</t>
  </si>
  <si>
    <t>Mitchell</t>
  </si>
  <si>
    <t>Mitch</t>
  </si>
  <si>
    <t>Materials and Techniques: a visit to the V&amp;A Store</t>
  </si>
  <si>
    <t>Sizergh Castle</t>
  </si>
  <si>
    <t>The Castle Dairy and Sledall Hall, Kendal</t>
  </si>
  <si>
    <t>The arts and crafts movement in the East Midlands – New Walk Museum, Leicester; Stoneywell Cottage, Charnwood Forest</t>
  </si>
  <si>
    <t>Dr Johnson’s Chair Revisited</t>
  </si>
  <si>
    <t>Westminster Abbey</t>
  </si>
  <si>
    <t>Spitalfields, London</t>
  </si>
  <si>
    <t>Philip</t>
  </si>
  <si>
    <t>The Lady Lever Art Gallery, Port Sunlight</t>
  </si>
  <si>
    <t>An introduction to the Lady Lever Art Gallery at Port Sunlight</t>
  </si>
  <si>
    <t>Gillows and the Timber Merchants and Upholsterers of Liverpool</t>
  </si>
  <si>
    <t>Grosvenor Museum, Chester</t>
  </si>
  <si>
    <t>Lyn</t>
  </si>
  <si>
    <t>The Rows, Chester</t>
  </si>
  <si>
    <t>St Peter’s Church, Plemstall; St John the Baptist Church, Chester</t>
  </si>
  <si>
    <t>Toby</t>
  </si>
  <si>
    <t>Dunham Massey</t>
  </si>
  <si>
    <t>Merchant Princes and Merchant Palaces – the Waring and Gillow partnership</t>
  </si>
  <si>
    <t>Williamson Art Gallery and. Museum, Birkenhead</t>
  </si>
  <si>
    <t>Coach Tour of Historic Liverpool</t>
  </si>
  <si>
    <t>The Athenaeum </t>
  </si>
  <si>
    <t>National Conservation Centre, Liverpool</t>
  </si>
  <si>
    <t>Myers</t>
  </si>
  <si>
    <t>Trevor</t>
  </si>
  <si>
    <t>Visit to Rodmarton and Kelmscott Manors</t>
  </si>
  <si>
    <t>Strawberry Hill, Twickenham</t>
  </si>
  <si>
    <t>Meyer</t>
  </si>
  <si>
    <t>Study Day at Cothele with Victor Chinnery</t>
  </si>
  <si>
    <t>Dr Johnson’s House: Dr Johnson’s Dining Chair From The Old Cock Tavern</t>
  </si>
  <si>
    <t>Study Day at Hampton Court Palace</t>
  </si>
  <si>
    <t>Interior view of Hoppins Farm, Devon</t>
  </si>
  <si>
    <t>Scotland Group News: Blair Castle and The Burrell Collection</t>
  </si>
  <si>
    <t>Castle Mill, Kidwelly</t>
  </si>
  <si>
    <t>Scolton Manor, near Haverfordwest</t>
  </si>
  <si>
    <t>Brecknock Museum and Art Gallery</t>
  </si>
  <si>
    <t>Wycombe Museum, High Wycombe and the Wormsley Library, Stokenchurch: A Wormsley Library Painted Lowback Windsor Armchair c. 1720</t>
  </si>
  <si>
    <t>The Geffrye Museum Shoreditch; A Pair of c. 1685 Turkey Work Chairs</t>
  </si>
  <si>
    <t>Street</t>
  </si>
  <si>
    <t>Ted</t>
  </si>
  <si>
    <t>The Revived Bedchamber of Edward I</t>
  </si>
  <si>
    <t>Blaise Castle House Museum</t>
  </si>
  <si>
    <t>Red Lodge</t>
  </si>
  <si>
    <t>Ponsonby</t>
  </si>
  <si>
    <t>Margaret</t>
  </si>
  <si>
    <t>Timber Movement on the Severn</t>
  </si>
  <si>
    <t>Owlpen Manor</t>
  </si>
  <si>
    <t>Irish Study Day, Cork</t>
  </si>
  <si>
    <t>Piper</t>
  </si>
  <si>
    <t>Colin</t>
  </si>
  <si>
    <t>Church Woodwork and Joinery by Hugh Harrison</t>
  </si>
  <si>
    <t>Furniture in Gloucestershire Churches by David Wilson, Church of St John the Baptist, Cirencester; 12-Seater Oak Settle, Framlingham Church</t>
  </si>
  <si>
    <t>Scottish Church Furniture by Stephen Jackson</t>
  </si>
  <si>
    <t>English and Welsh Rood-screens by Charles Tracy</t>
  </si>
  <si>
    <t>A Day in a Green Wood Workshop with Nick and Kathleen Abbott</t>
  </si>
  <si>
    <t>Westwood Manor, south of Bradford-on-Avon; Great Chalfield Manor; The Cotton Collection at the Geffrye Museum; The Merchant’s House at Marlborough; The Museum of English Rural Life, Reading: Bacon Settle from Chard, Somerset dated 1888, Windsor type chairs and a number of Lancashire lambing chairs; Visit to the V&amp;A Store: a late 14th century chair­ stall panel from Lincoln Cathedral, a rush-seated walnut chair from Newport Church, Essex, the armorial-bearing Percival-Compton chair</t>
  </si>
  <si>
    <t>Yorkshire and Lincolnshire: The Harrison Clock Brocklesby Park and St. Lawrence’s Church Aylesby, The Ferens Art Gallery, Hull, The Maritime Museum, Hull, Holy Trinity Church, St Mary’s Church, Lowgate, Wilberforce House, Old White Harte, 25 Silver Street (all Hull), Burton Constable, Burton Agnes Hall , lecture by Peter Follansbee of Plimoth Plantation, Massachusetts, Beverley Minster, 15th-century Guildhall, St Mary’s Church, Beverley, Beverley Friary</t>
  </si>
  <si>
    <t>No. 7 Hammersmith Terrace, Sir Emery Walker, Typographer, Printer and Friend of William Morris</t>
  </si>
  <si>
    <t>North East Lancashire, Hoghton Tower, Samlesbury Hall, Whalley Church,  All Hallows Mitton,  Kirk Mill, North West Rush-seated Chair by H. J. Berry &amp; Sons, Chipping, Lancashire, Browsholme, Gawthorpe Hall</t>
  </si>
  <si>
    <t>Visit to the Charles Brooking Collection, Cranleigh, Surrey</t>
  </si>
  <si>
    <t>Flynn</t>
  </si>
  <si>
    <t>Visit to the Geffrye Museum and to the Frederick Parker Collection</t>
  </si>
  <si>
    <t>Inventories by Mary Hodges, People at Home; Living in a Warwickshire Village 1500-1800 by Nathaniel Alcock, Nomenclature by Victor Chinnery, Domestic Culture by Anthony Buxton</t>
  </si>
  <si>
    <t>‘5 p.m.’Watercolour by W. H. Harrison, July 1881 Featuring A Long Case Clock, Chair and Three-legged Table</t>
  </si>
  <si>
    <t>An Introduction to Microscopic Wood Identification by Dr Adam Bowett</t>
  </si>
  <si>
    <t>Weaver’s Cottage at Kilbarchan, Darvel chair stamped John McMath, Ardgowan – furnishings by Gillows of Lancaster 1801 to 1812, Hunterian Museum, Newhailes, The Burrell Collection, Pollock House</t>
  </si>
  <si>
    <t>Chester Cathedral</t>
  </si>
  <si>
    <t>Foster</t>
  </si>
  <si>
    <t>The Making and Traditional Finishing of a Dovetailed Chest </t>
  </si>
  <si>
    <t>Chatfield</t>
  </si>
  <si>
    <t>Jamie</t>
  </si>
  <si>
    <t>The Conservation Department, Wallace Collection </t>
  </si>
  <si>
    <t>Christchurch Mansion, Ipswich</t>
  </si>
  <si>
    <t>Church Furniture, Woodwork Fixtures and Fittings</t>
  </si>
  <si>
    <t>Pattern From The Mount by Dr. Scott T. Swank, Lecture and visit to the American Museum, Claverton Manor, Bath</t>
  </si>
  <si>
    <t>Trees, timber and their uses by Oliver Rackham, West Country Furniture with particular reference to articles in the Cotton Collection by Dr B. D. Cotton, Fixed Woodwork and Interiors in Hampshire and the West Country by Linda Hall, Guided Tour of the Exhibition West Country Furniture by Gabriel Olive and Michael Legg, Gabriel Olive’s book Farm and Cottage Furniture in the West Country</t>
  </si>
  <si>
    <t>Oakwell Hall, Gomersall, Bolling Hall, Peel House, Kershaw House, Bank House, Heptonstall Grammar School Museum, St. Thomas at Heptonstall, St. Peter at Sowerby, Lower Old Hall and Lane Head, Furniture Surgery: Oak Backstool, Rush-seated Rocking Chair of John Robinson 1816-1848, ‘The Daneway’ Chairs of Edward Gardiner, Shibden Hall</t>
  </si>
  <si>
    <t>Clive Sherwood Collection Seminar</t>
  </si>
  <si>
    <t>Regional Furniture Society and Weavers, Spinners and Dyers Joint Meeting</t>
  </si>
  <si>
    <t>Victoria &amp; Albert Museum British Galleries 1500-1900 </t>
  </si>
  <si>
    <t>Traditional and Contemporary Blacksmithing with Richard Quinnell</t>
  </si>
  <si>
    <t>Trinity Hospital, Cathedral Close, Salisbury Cathedral, The Bishop’s Palace, Muniment Room, St Lawrence’s Church, Stratford sub Castle, The Wardenry, Farley.</t>
  </si>
  <si>
    <t>Lichfield Cathedral, Erasmus Darwin’s House, Dr Samuel Johnson’s Birthplace</t>
  </si>
  <si>
    <t>X-Frame Painted Windsor Armchair Resembling One on Trade Cards of William Webb and Stubbs’s Manufactory</t>
  </si>
  <si>
    <t>Stratford- upon-Avon and Birmingham Conference, Shakespeare Birthplace Trust, Hall’s Croft, Palmer’s Farm (formerly Mary Arden’s House) Wilmcote, Aston Hall, Soho House, Oak House at West Bromwich, Furniture Surgery, Selly Manor and Minworth Greaves</t>
  </si>
  <si>
    <t>Building of Bath Museum, and No. 1 Royal Crescent</t>
  </si>
  <si>
    <t>Warren</t>
  </si>
  <si>
    <t>Steve</t>
  </si>
  <si>
    <t>Working with Green Wood: Clissett Wood with Gudrun Leitz and Mike Abbott</t>
  </si>
  <si>
    <t>Dr. B. D. Cotton: Windsor Armchairs with Cabriole Legs</t>
  </si>
  <si>
    <t>Robin Day: Furniture Design</t>
  </si>
  <si>
    <t>A Victorian Revival Chair at Turton Tower, and Heaton Hall</t>
  </si>
  <si>
    <t>St Andrew’s Church, Great Durnford, Church of St John the Baptist, Little Somerford, Wiltshire, All Saints’, Middle Woodford, Little Clarendon, Dinton, St. Mary’s and St. Lawrence’s Church, Stratford Tony</t>
  </si>
  <si>
    <t>National Museums of Scotland Stores: A Resting Chair from Shetland</t>
  </si>
  <si>
    <t>Turned Child’s Chair, English or Welsh, in Ash 1600-30</t>
  </si>
  <si>
    <t>Professor Jim</t>
  </si>
  <si>
    <t>Percy Macquoid, Garrya elliptica &amp; David Douglas</t>
  </si>
  <si>
    <t>Bearne</t>
  </si>
  <si>
    <t>Denise</t>
  </si>
  <si>
    <t>Paycocke’s in Coggeshall, Braintree Museum, Essex Craft Society, The Working Silk Museum</t>
  </si>
  <si>
    <t>Geffrye Museum, Globe Theatre</t>
  </si>
  <si>
    <t>Lock Museum Willenhall, Black Country Museum Dudley, Wightwick Manor</t>
  </si>
  <si>
    <t>Herefordshire Conference, Clissett Wood, Ledbury Community Centre Chair Surgery, Stanton Bishop Church, Bosbury Church, Old House Museum, Hereford, All Saints’ Church, Hereford, St Mary’s and St David’s Church, Kilpeck, Llanvihangel Court, St. Mary’s Church , Abbey Dore, Herefordshire Chairs in Dulas Church by David Jones, Hereford Cathedral and Mappa Mundi</t>
  </si>
  <si>
    <t>Wincanton, Castle Cary, and Bruton: John Boyd Textiles Ltd, Hugh Sexey’s Hospital, and St Mary’s Church, Bruton</t>
  </si>
  <si>
    <t>Dr B D</t>
  </si>
  <si>
    <t>Australian Lecture Tour</t>
  </si>
  <si>
    <t>Scottish Furniture: ‘From Black Houses to Mansions’</t>
  </si>
  <si>
    <t>Bebb &amp; Others</t>
  </si>
  <si>
    <t>A Welsh Study Day: Early Oak Furniture; Chest Construction; The Development of Welsh Furniture; Welsh Ceramics</t>
  </si>
  <si>
    <t>A Visit to the Mary Rose</t>
  </si>
  <si>
    <t>A Visit to Chastleton House</t>
  </si>
  <si>
    <t>The British Regional Furniture Study Centre; Chairs by Walter Puddifer of Oxford; indenture of William Rugg, Chair Maker of Sidmouth, Devon</t>
  </si>
  <si>
    <t>Booth</t>
  </si>
  <si>
    <t>Joanna</t>
  </si>
  <si>
    <t>A Visit to the Textile Department of the Victoria and Albert Museum</t>
  </si>
  <si>
    <t>A Visit to the Victoria and Albert Museum Conservation Studios</t>
  </si>
  <si>
    <t>Boram &amp; Others</t>
  </si>
  <si>
    <t>Petznick</t>
  </si>
  <si>
    <t>Ware</t>
  </si>
  <si>
    <t>A Scottish Oak Glazed Cupboard?</t>
  </si>
  <si>
    <t>Urquhart &amp; Others</t>
  </si>
  <si>
    <t>Furniture Restoration – Ethics and Practices 3</t>
  </si>
  <si>
    <t>The Gillow Firm – BAFRA Event</t>
  </si>
  <si>
    <t>Jones &amp; Others</t>
  </si>
  <si>
    <t>Geffrye Museum, St Leonard’s Shoreditch, Spitalfields, Christchurch Spitalfields</t>
  </si>
  <si>
    <t>Furniture Restoration – Ethics and Practices 2 – Some Members’ Opinions</t>
  </si>
  <si>
    <t>Sherwood &amp; Others</t>
  </si>
  <si>
    <t>Clive</t>
  </si>
  <si>
    <t>Furniture Restoration – Ethics and Practices</t>
  </si>
  <si>
    <t>Legg &amp; Others</t>
  </si>
  <si>
    <t>Jonathan Prown: Furniture-making in Petersburg, Virginia – a Model for Research</t>
  </si>
  <si>
    <t>Adam Bowett: The 1721 Naval Stores Act and The Commercial Introduction of Mahogany</t>
  </si>
  <si>
    <t>Janet Sleep: Consumer Behaviour Across an Urban Hierarchy 1650 to 1725</t>
  </si>
  <si>
    <t>Michael Barrington: The Work of the British Antique Furniture Restorers’ Association (BAFRA) and the United Kingdom Institute of Conservation (UKIC)</t>
  </si>
  <si>
    <t>Duckworth</t>
  </si>
  <si>
    <t>P</t>
  </si>
  <si>
    <t>John Cross: The London Timber Merchant in the 18th Century</t>
  </si>
  <si>
    <t>A Chest from Colchester (Timothy Walford &amp; Son) – see also Christopher Currie’s piece in RFS Newsletter 51 for 2009</t>
  </si>
  <si>
    <t>Interior of the Merchant’s House, Marlborough</t>
  </si>
  <si>
    <t>Early 17th century turned child’s high chair in ash, probably Welsh, Hall’s Croft, Stratford-Upon-Avon</t>
  </si>
  <si>
    <t>The Chair in the North West: Regional Styles in the 18th &amp; 19th Centuries</t>
  </si>
  <si>
    <t>10 Dec 2013, Paul Mellon Centre, Yale University Press 270 pp., 9.00 x 11.00 in, 133 color + 100 b-w illus. Hardcover 9780300186420 (£40)</t>
  </si>
  <si>
    <t>Paul McPherson (1920-2007)</t>
  </si>
  <si>
    <r>
      <t> </t>
    </r>
    <r>
      <rPr>
        <b/>
        <sz val="14"/>
        <color rgb="FF3C3D47"/>
        <rFont val="Times New Roman"/>
        <family val="1"/>
      </rPr>
      <t>Title</t>
    </r>
  </si>
  <si>
    <r>
      <t>Gordon Russell (1892–1980), </t>
    </r>
    <r>
      <rPr>
        <i/>
        <sz val="14"/>
        <color rgb="FF3C3D47"/>
        <rFont val="Times New Roman"/>
        <family val="1"/>
      </rPr>
      <t>Northleach</t>
    </r>
    <r>
      <rPr>
        <sz val="14"/>
        <color rgb="FF3C3D47"/>
        <rFont val="Times New Roman"/>
        <family val="1"/>
      </rPr>
      <t> Swing Mirror in Walnuts and Ebony, designed in 1926 and made by T Lees at Russell &amp; Sons</t>
    </r>
  </si>
  <si>
    <r>
      <t>Melanie Doderer-Winkler, </t>
    </r>
    <r>
      <rPr>
        <i/>
        <sz val="14"/>
        <color rgb="FF3C3D47"/>
        <rFont val="Times New Roman"/>
        <family val="1"/>
      </rPr>
      <t>Magnificent Entertainments:</t>
    </r>
    <r>
      <rPr>
        <sz val="14"/>
        <color rgb="FF3C3D47"/>
        <rFont val="Times New Roman"/>
        <family val="1"/>
      </rPr>
      <t> </t>
    </r>
    <r>
      <rPr>
        <i/>
        <sz val="14"/>
        <color rgb="FF3C3D47"/>
        <rFont val="Times New Roman"/>
        <family val="1"/>
      </rPr>
      <t>Temporary Architecture for</t>
    </r>
    <r>
      <rPr>
        <sz val="14"/>
        <color rgb="FF3C3D47"/>
        <rFont val="Times New Roman"/>
        <family val="1"/>
      </rPr>
      <t> </t>
    </r>
    <r>
      <rPr>
        <i/>
        <sz val="14"/>
        <color rgb="FF3C3D47"/>
        <rFont val="Times New Roman"/>
        <family val="1"/>
      </rPr>
      <t>Georgian Festivals</t>
    </r>
  </si>
  <si>
    <r>
      <t>Jenny Alexander and Peter Follansbee, </t>
    </r>
    <r>
      <rPr>
        <i/>
        <sz val="14"/>
        <color rgb="FF3C3D47"/>
        <rFont val="Times New Roman"/>
        <family val="1"/>
      </rPr>
      <t>Make a Joint Stool</t>
    </r>
    <r>
      <rPr>
        <sz val="14"/>
        <color rgb="FF3C3D47"/>
        <rFont val="Times New Roman"/>
        <family val="1"/>
      </rPr>
      <t> </t>
    </r>
    <r>
      <rPr>
        <i/>
        <sz val="14"/>
        <color rgb="FF3C3D47"/>
        <rFont val="Times New Roman"/>
        <family val="1"/>
      </rPr>
      <t>from a Tree: An Introduction to 17th Century Joinery</t>
    </r>
    <r>
      <rPr>
        <sz val="14"/>
        <color rgb="FF3C3D47"/>
        <rFont val="Times New Roman"/>
        <family val="1"/>
      </rPr>
      <t>, 2012, Lost Art Press: Fort Mitchell, 115pp., with many colour and b &amp; w illus. ISBN 978-0-9850777-0-9 $43</t>
    </r>
  </si>
  <si>
    <r>
      <t>Corinne Charles et Claude Veuillet, </t>
    </r>
    <r>
      <rPr>
        <i/>
        <sz val="14"/>
        <color rgb="FF3C3D47"/>
        <rFont val="Times New Roman"/>
        <family val="1"/>
      </rPr>
      <t>Coffres et coffrets du Moyen Age dans les collections du Musée d’histoire du Valais, Sion</t>
    </r>
    <r>
      <rPr>
        <sz val="14"/>
        <color rgb="FF3C3D47"/>
        <rFont val="Times New Roman"/>
        <family val="1"/>
      </rPr>
      <t>: Musées cantonaux du Valais, 2012. 2 vol. 182 et 248 p. (Valère, art &amp; histoire; 3).  ISBN: 9-783039-192519 CHF59</t>
    </r>
  </si>
  <si>
    <t>Cotton 
Dewing</t>
  </si>
  <si>
    <t>Bernard D
David</t>
  </si>
  <si>
    <t>Lawrence-Francis 
Dyson</t>
  </si>
  <si>
    <t>Rhiannon
Rosie</t>
  </si>
  <si>
    <t>Catherine
Tara</t>
  </si>
  <si>
    <t>Eric
Margaret</t>
  </si>
  <si>
    <t>Purdy</t>
  </si>
  <si>
    <t>Gordon
Hancock</t>
  </si>
  <si>
    <t>Lindsay
Elizabeth</t>
  </si>
  <si>
    <t>Richardson 
Hamling</t>
  </si>
  <si>
    <t>Pickvance
Rycroft</t>
  </si>
  <si>
    <t>Christopher
Jeremy</t>
  </si>
  <si>
    <t>Morton 
Maddison</t>
  </si>
  <si>
    <t>Hancock
White</t>
  </si>
  <si>
    <t>Elizabeth
Crissie</t>
  </si>
  <si>
    <t>Sergeant
Parker</t>
  </si>
  <si>
    <t>William 
Julian</t>
  </si>
  <si>
    <t>Dewing
Pickvance</t>
  </si>
  <si>
    <t>Alison
Christopher</t>
  </si>
  <si>
    <t>Rycroft
Cox-Whittaker</t>
  </si>
  <si>
    <t>Jeremy
Andrew</t>
  </si>
  <si>
    <t>Boram
Legg</t>
  </si>
  <si>
    <t>John
Polly </t>
  </si>
  <si>
    <t>White
Dewing</t>
  </si>
  <si>
    <t>Chrissie
David</t>
  </si>
  <si>
    <t>Stabler
Pickvance</t>
  </si>
  <si>
    <t>Marjorie
Christopher</t>
  </si>
  <si>
    <t>St Mary’s Church, South Creake, Norfolk &amp; South Creake Domed Chest</t>
  </si>
  <si>
    <t>Pickvance
Claxton Stevens
Rosoman</t>
  </si>
  <si>
    <t>Christopher
Christopher
Treve</t>
  </si>
  <si>
    <t>Rijksmuseum Visit – Furniture up to c. 1650; Furniture from 1650; The Furniture Conservation Studios</t>
  </si>
  <si>
    <t>Bate
Rosoman</t>
  </si>
  <si>
    <t>Jeremy
Treve</t>
  </si>
  <si>
    <t>Legg
Bryant</t>
  </si>
  <si>
    <t>Polly
David</t>
  </si>
  <si>
    <t>Speed
Poulter</t>
  </si>
  <si>
    <t>Neil &amp; Glynda
Guy</t>
  </si>
  <si>
    <t>Jenkins
Hannah</t>
  </si>
  <si>
    <t>Andrew
David</t>
  </si>
  <si>
    <t>Butler
&amp; Others</t>
  </si>
  <si>
    <t>Claxton Stevens 
Halliwell</t>
  </si>
  <si>
    <t>Christopher
Diana</t>
  </si>
  <si>
    <t>Copperwheat
Bourne</t>
  </si>
  <si>
    <t>Mike
Susan</t>
  </si>
  <si>
    <t>Hopkinson
Pickvance</t>
  </si>
  <si>
    <t>Giles
Christopher</t>
  </si>
  <si>
    <t>Pickvance
Riley</t>
  </si>
  <si>
    <t>Christopher
Noël</t>
  </si>
  <si>
    <t>Dewing
Lee</t>
  </si>
  <si>
    <t>David
Alison</t>
  </si>
  <si>
    <t>Pinn
Medlam
Humphrey</t>
  </si>
  <si>
    <t>Keith
Sarah
Nick</t>
  </si>
  <si>
    <t>Jefferies
Bate</t>
  </si>
  <si>
    <t>William
Jeremy</t>
  </si>
  <si>
    <t>Stabler
Shutler</t>
  </si>
  <si>
    <t>John
Paul A.</t>
  </si>
  <si>
    <t>Millar
Fraser</t>
  </si>
  <si>
    <t>Luke
Ian</t>
  </si>
  <si>
    <t>Woodcock
Clarke</t>
  </si>
  <si>
    <t>Sarah
Vanessa</t>
  </si>
  <si>
    <t>Discovering Dennis: The search for Thomas Dennis among the artisans of Exeter</t>
  </si>
  <si>
    <t>Legg
Hartley</t>
  </si>
  <si>
    <t>Michael &amp; Polly
Christopher</t>
  </si>
  <si>
    <t>The Sketches of Alice Young – Scroll-back Windsor Chair and early Comb-back Windsor chair Norfolk Farmhouse Interior by John Thirtle 1807</t>
  </si>
  <si>
    <t>Currie
&amp; Others</t>
  </si>
  <si>
    <t>Monks’ Benches and Refectory Tables – Alessandro Magnasco (1667-1747), Museo Civico, Bassano del Grappa</t>
  </si>
  <si>
    <t>Pinn
Abbott</t>
  </si>
  <si>
    <t>Keith
Nick</t>
  </si>
  <si>
    <t>Phelps
Cox Whittaker</t>
  </si>
  <si>
    <t>Tim
Andrew</t>
  </si>
  <si>
    <t>French Gothic and Renaissance Furniture in the V&amp;A Store</t>
  </si>
  <si>
    <t>Harding-Hill
Parrott</t>
  </si>
  <si>
    <t>Michael
Bob</t>
  </si>
  <si>
    <t>Hutchinson
Gordon</t>
  </si>
  <si>
    <t>Dave
Lindsay</t>
  </si>
  <si>
    <t>Bristol Cathedral, Bristol Central Library and the Georgian House</t>
  </si>
  <si>
    <t>1624 Chest, Frampton Manor, Frampton on Severn</t>
  </si>
  <si>
    <t>Shanks
Brigden</t>
  </si>
  <si>
    <t>Oliver/Amanda &amp;
Roy</t>
  </si>
  <si>
    <t>A Strange Little Oak Chair The Predecessor of the Banjo Catch</t>
  </si>
  <si>
    <t>Chinnery
Irik
Parrott
Shaft
Hardy</t>
  </si>
  <si>
    <t>Victor
Willem
Robert
Phoebe
John</t>
  </si>
  <si>
    <t>Thornton
Pinn
Clarke
Hartley
Coughlan
Holland</t>
  </si>
  <si>
    <t>W John
Toby
Simon
Christopher
Gerard
Philip</t>
  </si>
  <si>
    <t>Chiltern Open Air Museum, Newlands Park, Chalfont St Giles and Chair Surgery: Mid 18th century Thames Valley Hoop-back Windsor Armchair and 18th century Lincolnshire Ladderback Chair with Unusual Front Stretcher</t>
  </si>
  <si>
    <t>Additional note from Newsletter 44</t>
  </si>
  <si>
    <t>Abbott
Haines</t>
  </si>
  <si>
    <t>Nick
Michael</t>
  </si>
  <si>
    <t>Temple Newsam, Ginsburg collection, Roger Warner collection, 17th century Turkey Work Back Stool, Chippendale desk supplied to Harewood House</t>
  </si>
  <si>
    <t>Riley
Legg
Pinn
Green
Pickvance</t>
  </si>
  <si>
    <t>Noël
Polly
Keith
Simon
Christopher</t>
  </si>
  <si>
    <t>Domestic Interiors, The British Tradition, 1500-1800 by James Ayres FSA English Cane Chairs, Origins and Influences, in the late 17th Century by David Dewing</t>
  </si>
  <si>
    <t>Chinnery
Riley</t>
  </si>
  <si>
    <t>Victor
Noël</t>
  </si>
  <si>
    <t>Stuart
Hirst</t>
  </si>
  <si>
    <t>Susan
Caroline</t>
  </si>
  <si>
    <t>Millar
Robinson</t>
  </si>
  <si>
    <t>Luke
Danny</t>
  </si>
  <si>
    <t>David Morley of Carmarthen, Cabinet Maker revisited; A Workhouse Combination Table and Chest?</t>
  </si>
  <si>
    <t>Buxton
Legg</t>
  </si>
  <si>
    <t>Tony
Michael</t>
  </si>
  <si>
    <t>Bryant
Cowking
Lee
Clarke
Abbott
Feingold</t>
  </si>
  <si>
    <t>Valerie
Jenny
Alison
Simon
Nick
Simono</t>
  </si>
  <si>
    <t>Green
Buxton
Phillips
Jones
Lee</t>
  </si>
  <si>
    <t>Jim
Anthony
Ian
Robin
Alison</t>
  </si>
  <si>
    <t>Pickvance
Bryant
Phelps
Boram
Morton</t>
  </si>
  <si>
    <t>Christopher
David
T L
John
Eric</t>
  </si>
  <si>
    <t>The History and Conservation of Painted Furniture; Treatment of Painted Historic Furniture by Gregory Landrey; Conserving Painted Finishes by Alexander Schouvaloff; A Painted Cabinet In Perspective by Hans Piena; Gillow's Painted Furniture by Susan Stuart; Painted Furniture from Britain's Regional Traditions by Dr Bernard Cotton; The History and Techniques of Penwork by Noël Riley </t>
  </si>
  <si>
    <t>Claxton Stevens
Bate
Boram
Phillips</t>
  </si>
  <si>
    <t>Christopher
Jeremy
John
Ian</t>
  </si>
  <si>
    <t>Pickvance
Lee
Todd
Abbott</t>
  </si>
  <si>
    <t>Christopher
Alison
Daphne &amp; Mike
Nick</t>
  </si>
  <si>
    <t>Winchester Conference, Hospital of St Cross, St. John's Hospital, City Museum, Winchester Castle; 'An introduction to the History of Winchester' Tom Beaumont James; 'Woodwork in the Cathedral and Close at Winchester' John Crook FSA; A 14th century Armoire and a Bench End from Winchester Cathedral; 'Furniture from Southampton and Winchester Inventories, 1540 -1575' Karen Parker; 'The Archaeology of Bureaucracy in the Middle Ages' John Steane FSA; 'Inventories and Interiors - 1650-1710, with particular reference to No. 11, The Close' Michael May; Furniture Surgery: A Yorkshire Windsor Chair and a West Country Spindle Back Chair, Winchester College</t>
  </si>
  <si>
    <t>The History and Use of Tools in Furniture-Making Conversion of timber for furniture making by Damion Goodburn; Saws, their history and use by Simon Barley; Planes and edge tools for furniture making, by David Millett; Pole Lathe bowl turning by Robin Wood; Bench-made and period tools, and their application in furniture restoration by Howard Page; Report by David Dewing on the final session of the Technical Day.</t>
  </si>
  <si>
    <t>Passmore
Lee
Bebb
Sleight
Olive
Williams
Pinn
Pennington</t>
  </si>
  <si>
    <t>Pat
Alison
Lynne
Joyce
Gabriel
Robert
Keith &amp; Gill
Janet</t>
  </si>
  <si>
    <t>Buxton
Bryant
Lumsden
Abbott
Rayner Baker
Dewing</t>
  </si>
  <si>
    <t>Anthony
David
John
Nick
Anthony
David</t>
  </si>
  <si>
    <t>1999/2000</t>
  </si>
  <si>
    <t>Abandoned Furniture on the island of Stroma by Professor Bill Cotton; Shetland Furniture by Cecil Tait; A New Chronology for English Veneered Walnut Furniture by Adam Bowett; S. J. Waring &amp; Sons by Elly Macbeath; Investigating upholstery with a borescope by Peter Brewer; Northern Forms: The Scots in America by Mary Ann Apicella; Spinning wheels by Alan Raistrick; Painting the Regional Interior: Artistic Licence and Ideological Constraints by Adrian Bland</t>
  </si>
  <si>
    <t>Cole
Broscatan
Freeman
Boram
Brewer
Roberts
Boram
Weston</t>
  </si>
  <si>
    <t>Gerald
Monica
Dr G
John
Peter
Margaret
John
Catherine</t>
  </si>
  <si>
    <t>Lumsden
Phillips
Thornborrow</t>
  </si>
  <si>
    <t>Jo &amp; John
Ian
Peter</t>
  </si>
  <si>
    <t>Technical Study Day: Metalwork and Furniture; The repair and care of metalwork on furniture by Norbert Gutowski; Antique Locks by Tony Berry; 18th Century Metalwork on Gillow Furniture by Susan Stuart; Paktong by Keith Finn; Cast Iron Fittings by David Kenrick; and Open Discussion</t>
  </si>
  <si>
    <t>Passmore
Livesey
Murdoch
Pickvance
Castro
Hopkinson</t>
  </si>
  <si>
    <t>Roger G
Kay
Tessa
C G
R
Giles</t>
  </si>
  <si>
    <t>Conwy Valley, Gwydir Castle, Llanrwst Church, Gwydir Chapel, Ty'n y Coed, Ty Mawr Wybrnant, Gwydir Uchaf chapel, Plas Mawr, Aberconwy House and St Mary's Church</t>
  </si>
  <si>
    <t>Mitchell
Phillips
Currie
Havard</t>
  </si>
  <si>
    <t>H G
Ian
Christopher
Philip</t>
  </si>
  <si>
    <t>Durham Conference; 17th-century Furniture-making in the North-East; Durham Cathedral &amp; Durham Castle; Saint Brandon Brancepeth; Beamish Open Air Museum; Pockerley Farm; Also: St Paul's Cathedral, London</t>
  </si>
  <si>
    <t>Wells Cole
Harrison
Feingold
Legg
Claxton Stevens</t>
  </si>
  <si>
    <t>Anthony
Jill
Simon
Polly
Christopher</t>
  </si>
  <si>
    <t>Gilding on Wood Technical Study Day; An overview of historic gilding practices; The Production of Flat Glass and Mirror Frames; Historical Changes in Ground work and clay Bole in England; The use of Gesso in Parisian workshops; French 18th century gilding; and The Decorative use of Gilding in Japanning Technique</t>
  </si>
  <si>
    <t>Thompson
Child
Body
Woodforde
Jenner
Ballardie</t>
  </si>
  <si>
    <t>Christine
Graham
Marting
Caddy
Colin
Margaret</t>
  </si>
  <si>
    <t>Currie
Hopkinson</t>
  </si>
  <si>
    <t>Christopher
Giles</t>
  </si>
  <si>
    <t>The Placement of Furniture in Houses: The Use of Inventories and Pictorial Evidence (Part 1) (A) 16th century domestic interiors – evidence from contemporary documents and illustrations, by Richard Harris, Research Director at Singleton. (B) Some evidence for the placement of furniture – by Pat Hughes (C). The Table and Settle in West Country Farmhouses by Gabriel Olive (D). Irish Vernacular Furniture: The use of inventories and illustrations in an interdisciplinary methodology by Claudia Kinmonth (E) Will you walk into my parlour? Janet Pennington and Joyce Sleight (F.) Some evidence for the placement of furniture in Blandford in 1731 by Polly Legg</t>
  </si>
  <si>
    <t>The Placement of Furniture in Houses: The Use of Inventories and Pictorial Evidence (Part 2) From Inventories to Objects by Charles Kightly Uses and Abuses of Inventories: Looking at Shrewsbury Fur­niture in The Early Modem Period by Nancy Cox 17th &amp; 18th century Yeoman &amp; Gentry Inventories &amp; Furniture from W. Yorkshire by Peter H. Thornborrow Drapers Hall, 10 St Mary’s St., Shrewsbury by James Lawson</t>
  </si>
  <si>
    <t>Yorkshire Furniture – Study Day At Leyburn The Vernacular Architecture of the North Yorkshire Dales by Jane Hatcher Inventories of Swaledale &amp; Wensleydale 1750-1850, Christopher Gilbert The Housebody at Shibden Hall, Halifax by Ros Westwood 17th Century Oak Furniture in the Upper Calder Valley: A Study in Regional Furniture, Peter Thomborrow Eighteenth Century Yorkshire Furniture Makers at Burton Constable Hall – Dr Ivan Hall</t>
  </si>
  <si>
    <t>The English Regional Chair – Natural History and Regional Crafts 1.0 History and Ecology of trees and woods Dr Oliver Rackham 2.0 Timbers for Regional Chairs Dr Barrie Juniper 3.0 English Regional Chairmaking Dr Bernard Cotton</t>
  </si>
  <si>
    <t>Historic Surface Finishes on Furniture; An Overview of Materials Used on Surface Finishes; Historic Surfaces with Reference to American Furniture: Sources of Information, The Craftsman; Stains, Dyes &amp; Stain Paints; Oils, Waxes and Varnishes; Analysis and Identification; Historic Surface Finishes; The Unashamed Romance of Patina; and Conservation of Patinated Surfaces</t>
  </si>
  <si>
    <t>Plowman
Charteris
Mussey Jr.
Feingold
Claxton Stevens
Kitchin</t>
  </si>
  <si>
    <t>John
Leslie
Robert
Simon
Christopher
John</t>
  </si>
  <si>
    <t>Chetham’s Hospital, Manchester, Bramall Hall, Lower Peover, Tabley House, Great Budworth, Manchester City Art Gallery: James Lamb usual stamp LAMB MANCHESTER with a number Edward Goodall &amp; Son stamped E. GOODALL &amp; Co. MANCHESTER Thomas Turner usual stamp THOS. TURNER MANCHESTER</t>
  </si>
  <si>
    <t>Pearce
&amp; Others</t>
  </si>
  <si>
    <t>Boram
Cotton</t>
  </si>
  <si>
    <t>John
Dr B. D.</t>
  </si>
  <si>
    <t>Meddings
Pinn</t>
  </si>
  <si>
    <t>Gill
Keith</t>
  </si>
  <si>
    <t>Walton
Beard
Butcher
Balfour
Williamson
Gill</t>
  </si>
  <si>
    <t>Karin
Geoffrey
Mary
Derek
Priscilla
Katie</t>
  </si>
  <si>
    <t>Historic Upholstery Technical Day An Overview of Historic Upholstered Furniture; Upholsterers and their Clients; Weaving Seating: Caners, Matters &amp; Willow Workers; Some Case Histories at the Victoria and Albert Museum; Some Royal upholstery in Scotland; and ‘Now or Never’: Revealing, interpreting &amp; preserving information during upholstery conservation</t>
  </si>
  <si>
    <t>First Name</t>
  </si>
  <si>
    <t>Howe
Pickvance</t>
  </si>
  <si>
    <t>Anthony
Christopher</t>
  </si>
  <si>
    <t>Body
Robinson</t>
  </si>
  <si>
    <t>Martin
Keith</t>
  </si>
  <si>
    <t>Walton
White
Bebb</t>
  </si>
  <si>
    <t>Karin
Lisa
Richard</t>
  </si>
  <si>
    <t>Introduction to Bristol Furniture; Bristol and the Mahogany Trade; Wales – Located beyond the Established Routes of Commerce and Travel?</t>
  </si>
  <si>
    <t>Boram
Feingold</t>
  </si>
  <si>
    <t>John
Simon</t>
  </si>
  <si>
    <t>The Leicester Family of Chairmakers, Cheshire; Empire-style Chair by R. Simpson of Lancaster</t>
  </si>
  <si>
    <t> Title</t>
  </si>
  <si>
    <t>Row No</t>
  </si>
  <si>
    <t>Item No</t>
  </si>
  <si>
    <t>7,8,9</t>
  </si>
  <si>
    <t>Articles</t>
  </si>
  <si>
    <t>Reviews</t>
  </si>
  <si>
    <t>Short notices</t>
  </si>
  <si>
    <t>Obits</t>
  </si>
  <si>
    <t>Files</t>
  </si>
  <si>
    <t>A Carpenter’s Study of the Chapter House Vestibule Door, Westminster Abbey. Peter Massey and Paul Reed</t>
  </si>
  <si>
    <t>What’s the Use of a Mediaeval Desk? Reconsidering a Landmark of Early Furniture at the V&amp;A. Nick Humphrey</t>
  </si>
  <si>
    <t>Leicestershire Windsor Chairs – Howes That?. Julian Parker</t>
  </si>
  <si>
    <t>The Scottish Caquetoire Chair. Stephen Jackson</t>
  </si>
  <si>
    <t>A Triangular Gothic Stool Previously Owned by S.W. Wolsey. Christopher Pickvance</t>
  </si>
  <si>
    <t>Title and Author</t>
  </si>
  <si>
    <t>Regional Differences in Medieval Chest Construction: A Dendrochronological and Comparative Study of the Buxted, Sussex, and Hindringham and Walcott, Norfolk Pin-Hinged Clamped Chests. Christopher Pickvance</t>
  </si>
  <si>
    <t>Windsor Chairs, Children’s Carts, German Stools, Rustic Chairs, Summerhouses and Perambulators: The Webbs (and Bunce and Carter), Dells, Priors and Trotmans. Julian Parker</t>
  </si>
  <si>
    <t>Antiquarianism in Early Victorian Rochdale: The Trinity Chapel at St Chad’s. Adam Bowett</t>
  </si>
  <si>
    <t>The Red Gum Bookcase: South Australia’s Earliest and Most Enigmatic Piece of Colonial Furniture. Justin Gare</t>
  </si>
  <si>
    <t>Jerome Denny Bright of Saxmundham, Clock and Watchmaker, Businessman and Subsequently a Cabinet-Maker and Upholsterer. Robert Williams</t>
  </si>
  <si>
    <t>Hybrid Windsors for Military Use: An Adaptation by James Elliott &amp; Sons, High Wycombe. Sarah Medlam</t>
  </si>
  <si>
    <t>Leeds and West Yorkshire Carved Oak Furniture of the Seventeenth Century. Peter Brears</t>
  </si>
  <si>
    <t>HUBBARD GRANTHAM and I HUBBARD GRANTHAM: a Late Georgian Windsor Chairmakers’ Whodunnit. William Sergeant and Julian Parker</t>
  </si>
  <si>
    <t>The Great Chair of Sir Ralph Warburton, 1603. Adam Bowett</t>
  </si>
  <si>
    <t>Current Developments in the Scientific Dating of Wood. Martin Bridge</t>
  </si>
  <si>
    <t>Triangular Gothic Stools: a Further note. Christopher Pickvance</t>
  </si>
  <si>
    <t>A Social History of Oak Furniture in Cumbria. Peter Brears</t>
  </si>
  <si>
    <t>A Triangular Gothic Stool, part 2: carbon dating and other evidence. Aidan Harrison</t>
  </si>
  <si>
    <t>Customers and Distributors of Gillows’ Eighteenth-Century Windsor Chairs. John Boram</t>
  </si>
  <si>
    <t>The Elusive Turnpin Chair. Julian Parker</t>
  </si>
  <si>
    <t>Joseph Newton, Windsor Chair Maker of Fenton, Lincolnshire. William Sergeant</t>
  </si>
  <si>
    <t>Early Elizabethan Chests at Sizergh Castle. Megan Wheeler</t>
  </si>
  <si>
    <t>A French Furniture Maker and the ‘Courtly Style’ in Sixteenth-Century Scotland. Michael Pearce</t>
  </si>
  <si>
    <t>Contents &amp; Editorial</t>
  </si>
  <si>
    <t>William Porden’s State Bed for Eaton Hall, Cheshire. Peter N. Lindfield</t>
  </si>
  <si>
    <t>Changing Histories: The Life of a ‘Curious’ Table from Durham Cathedral. Elizabeth Hancock</t>
  </si>
  <si>
    <t>A Triangular Gothic Stool. Aidan Harrison</t>
  </si>
  <si>
    <t>Wooden Warriors: A Group of Eighteenth-Century Desks from Northern Ireland. Fergus Purdy and Fionnuala Carragher</t>
  </si>
  <si>
    <t>The Notebook of Thomas Noblet, a Lancashire Joiner. William Mccartney and Adam Bowett</t>
  </si>
  <si>
    <t>An Introduction to the 1801 Cabinet &amp; Chair Makers’ Norwich Book of Prices. Robert Williams</t>
  </si>
  <si>
    <t>The Cabinet Makers’ Norwich Book of Prices: Section 1</t>
  </si>
  <si>
    <t>The Cabinet Makers’ Norwich Book of Prices : Section 2</t>
  </si>
  <si>
    <t>The Cabinet Makers’ Norwich Book of Prices : Section 3</t>
  </si>
  <si>
    <t>The Chair Makers’ Norwich Book of Prices</t>
  </si>
  <si>
    <t>A Small Scottish Chair. Aidan Harrison</t>
  </si>
  <si>
    <t>Distinguishing American from English Furniture by Wood Use. Philip D. Zimmerman</t>
  </si>
  <si>
    <t>Ancient Without and Modern Within: The Noble Houses of Post Restoration Scotland and their Furnishings. Charles Wemyss</t>
  </si>
  <si>
    <t>The Domestic Context for Gillows’ Rush- and Cane-Seated Chairs. John Boram</t>
  </si>
  <si>
    <t>The Slow Arrival of Renaissance Influence on English Furniture: A Study of the 1519 Silkstede, Shanklin and the 1539 Garstang, Cirencester Chests. Christopher Pickvance</t>
  </si>
  <si>
    <t>The Cotehele Cupboard: An Elegy in Oak. Tina O’Connor</t>
  </si>
  <si>
    <t>The Cotehele Cupboard Revisited: One Cupboard or Two? Adam Bowett</t>
  </si>
  <si>
    <t>A Seventeenth-Century Sussex Woodcarver: The Evidence of Cast Ironwork. Jeremy Hodgkinson</t>
  </si>
  <si>
    <t>A Remarkable Survival: A Set of Six Eighteenth-Century Forest Chairs Retaining Much of Their Original Paintwork. Robert F. Parrott</t>
  </si>
  <si>
    <t>Saving the Great House Press: Observations Made during the Dismantling and Rebuilding of a Seventeenth-Century Built-in Lake District Press-Cupboard. Frank Wood</t>
  </si>
  <si>
    <t>An Early Seventeenth-Century Armchair from Cheshire. Adam Bowett</t>
  </si>
  <si>
    <t>Three Eighteenth-Century Windsor Chairs Possibly Made in Bristol. Robert F. Parrott and John Boram</t>
  </si>
  <si>
    <t>‘Durham’ Armchairs and Cupboards. John Gall and Peter Brears</t>
  </si>
  <si>
    <t>Daniel Livingstone, I Presume. John Hawkins</t>
  </si>
  <si>
    <t>Contributors</t>
  </si>
  <si>
    <t>Inventories and the Changing Furnishings of Canons Ashby, Northamptonshire, 1717–1819. Jon Stobart</t>
  </si>
  <si>
    <t>Furnishing for Gentility: Evidence from Small Classical Houses in Gloucestershire, 1680–1770. Stephen G. Hague</t>
  </si>
  <si>
    <t>Beds of ‘Chapel’ Form in Sixteenth-Century Scottish Inventories: The Worst Sort of Bed, Michael Pearce</t>
  </si>
  <si>
    <t>Social, Economic, and Geographical Differences in Mid-Nineteenth-Century Homes: The Evidence from Inventories. Lesley Hoskins</t>
  </si>
  <si>
    <t>Producer, not Consumer:The Paradox of Eighteenth-Century Sheffield and Its ‘Missing’ Middling Society. Julie Banham</t>
  </si>
  <si>
    <t>Drawing Rooms, Dining Rooms and Parlours in the Homes of London’s Middling Sorts 1740–1810. Eleanor John</t>
  </si>
  <si>
    <t>Contents</t>
  </si>
  <si>
    <t>A Small Scottish Chest. Aidan Harrison.</t>
  </si>
  <si>
    <t>A Tudor Cupboard at Cotehele and Associated Carpentry Work from the Welsh Marches. Nicholas Riall</t>
  </si>
  <si>
    <t>Dendrochronologically Dated Doors in Great Britain. Martin Bridge and Daniel Miles</t>
  </si>
  <si>
    <t>Medieval Domed Chests in Kent: A Contribution to a National and International Study. Christopher Pickvance</t>
  </si>
  <si>
    <t>A Regional Perspective on the Innovative Development of Light Chairs. John Boram</t>
  </si>
  <si>
    <t>Joseph Doughty, a York Spinning-Wheel Maker. Valerie and David Bryant</t>
  </si>
  <si>
    <t>A Review of the Information Gained from Dendrochronologically Dated Chests in England. Martin Bridge and Daniel Miles</t>
  </si>
  <si>
    <t>Five Generations of Buckinghamshire Chair Makers: the Lovegrove Family of Eton and Upton cum Chalvey. Robert F. Parrott</t>
  </si>
  <si>
    <t>A Specimen Wood Workbox of 1808 by Gillows, Lancaster. Adam Bowett</t>
  </si>
  <si>
    <t>The Wakefield Cabinet Maker’s Society Box, 1790. Adam Bowett</t>
  </si>
  <si>
    <t>2011 Contributors</t>
  </si>
  <si>
    <t>Forest Chairs, the First Portable Garden Seats, and the Probable Origin of the Windsor Chair, Bob Parrott</t>
  </si>
  <si>
    <t>Lake District Press Cupboards and Salt Cupboards, Sarah Woodcock</t>
  </si>
  <si>
    <t>New Light on Fish and Verlander, John Stabler</t>
  </si>
  <si>
    <t>Makers of Dy’d, Fancy and Painted Chairs, John Boram</t>
  </si>
  <si>
    <t>More about Gillows’ ‘Country’ Chairs, Susan Stuart</t>
  </si>
  <si>
    <t>Elaborated Woodwork in Devon Churches, Don White</t>
  </si>
  <si>
    <t>2010 contributors</t>
  </si>
  <si>
    <t>Acknowledgements</t>
  </si>
  <si>
    <t>Explanation</t>
  </si>
  <si>
    <t>Dictionary</t>
  </si>
  <si>
    <t>Bibliography</t>
  </si>
  <si>
    <t>A Biographical Dictionary of Nineteenth Century Antique and Curiosity Dealers, Mark Westgarth</t>
  </si>
  <si>
    <t>Apprenticeships in the London Joiners’ Company, 1640-1720.  Laurie Lindey</t>
  </si>
  <si>
    <t>At Home with the London Middling Sort – The Inventory Evidence for Furnishings and Room Use, 1570-1720.  Eleanor John</t>
  </si>
  <si>
    <t>Cane Chairs, Their Manufacture and use in London, 1670-1730.  David Dewing</t>
  </si>
  <si>
    <t>Furniture Woods in London and Provincial Furniture, 1700-1800. Adam Bowett</t>
  </si>
  <si>
    <t>Windsor Chair Making on the Outskirts of Eighteenth Century London; William Webb of Newington and Henry Webb of Hammersmith.  Robert Parrott</t>
  </si>
  <si>
    <t>London’s First Commercial Sawmill.  Adam Bowett</t>
  </si>
  <si>
    <t>Preface </t>
  </si>
  <si>
    <t>Contents </t>
  </si>
  <si>
    <t>Editorial</t>
  </si>
  <si>
    <t>London Furniture</t>
  </si>
  <si>
    <t>Content</t>
  </si>
  <si>
    <t>Furniture in Churches</t>
  </si>
  <si>
    <t>Kirk Furnishings: The Liturgical Material Culture of the Scottish Reformation, Stephen Jackson</t>
  </si>
  <si>
    <t>Church Furniture in Medieval English and Welsh Parish Churches, Charles Tracy</t>
  </si>
  <si>
    <t>Church Woodwork in England, Hugh Harrison</t>
  </si>
  <si>
    <t>Medieval Tracery Carved Clamp Fronted Chests: The ‘Kentish Gothic’ Chests of Rainham, Faversham and Canterbury in comparative perspective, Christopher Pickvance</t>
  </si>
  <si>
    <t>Furniture and Woodwork in the Churchwardens Accounts, Charing, Kent, 1590-1635′, Chris Currie</t>
  </si>
  <si>
    <t>‘The Benches in Ye Quire’ Furniture from Wimbourne Minster, Dorset, Brenda D. Flint</t>
  </si>
  <si>
    <t>An Account of Some Eighteenth Century Communion Tables in Dorset, Michael and Polly Legg</t>
  </si>
  <si>
    <t>Seventeenth and Early Eighteenth Century Church Furniture in Gloucestershire, David Wilson</t>
  </si>
  <si>
    <t>The Fourteenth Century Choir Stalls at Gloucester Cathedral, Peter Lindfield</t>
  </si>
  <si>
    <t>Seventeen Chairs from Dullas Church, Herefordshire, David Jones</t>
  </si>
  <si>
    <t>Thirteenth Century Painted Church Furniture and its Later Influence, John Boram</t>
  </si>
  <si>
    <t>Furnishing Fort Augustus Abbey, Inverness-shire, 1878-1916, Christina Anderson</t>
  </si>
  <si>
    <t>Church Furniture in Australia: The Work of F. W. Tod, 1879-1958, Alan Perry</t>
  </si>
  <si>
    <t>The Case for a Parochial Library, Noel Riley</t>
  </si>
  <si>
    <t>Recent Initiatives to Increase Awareness of Significant Church Furniture, Peter Stone</t>
  </si>
  <si>
    <t>A Dictionary of Norfolk Furniture Makers, 1700-1840 by John Stabler</t>
  </si>
  <si>
    <t>Dictionary of Norfolk Furniture Makers</t>
  </si>
  <si>
    <t>Appendix I-The Norris Family Tree</t>
  </si>
  <si>
    <t>Appendix II -The Edward Crane Correspondence</t>
  </si>
  <si>
    <t>Editorial Note</t>
  </si>
  <si>
    <t>Observations on the Earliest Known Windsor Chairs, Robert Parrott.</t>
  </si>
  <si>
    <t>John Pitt (1714-59), Thames Valley Windsor Chair Maker, Robert Parrott and Michael Harding Hill.</t>
  </si>
  <si>
    <t>Irish Sideboards, David Jones and Fergus Purdy.</t>
  </si>
  <si>
    <t>Robert Lorimer and Scott Morton &amp; Company, Christina M Anderson.</t>
  </si>
  <si>
    <t>Robert Lorimer’s Use of Timber, David Jones.</t>
  </si>
  <si>
    <t>Shorter notices: ‘A Dug-Out Chair from the South Lake District’, Liz Hancock.</t>
  </si>
  <si>
    <t>Editorial </t>
  </si>
  <si>
    <t>Windsor Chairs from the Vale of York. Adam Bowett.</t>
  </si>
  <si>
    <t>The Short Arm Experiment. John Boram.</t>
  </si>
  <si>
    <t>Furniture makers in 18th. century Aberdeen an introduction – Janet Brindsen</t>
  </si>
  <si>
    <t>Carluke Dressers. David Jones.</t>
  </si>
  <si>
    <t>Chests, Coffers and Trunks in East Anglia, 1650 – 1730: a Step Towards Definition. Janet Sleep.</t>
  </si>
  <si>
    <t>A Lakeland Chest Dated 1683. Michael Bucknole.</t>
  </si>
  <si>
    <t>The Perceval Compton Windsor Chair. Diana Taylor.</t>
  </si>
  <si>
    <t>Select Bibliography of Books and Articles on Furniture published between July 1994 and June 2004. Ivan Sparkes.</t>
  </si>
  <si>
    <t>Roger Warner: Memoirs of a Twentieth Century Antique Dealer</t>
  </si>
  <si>
    <t>Early Memories</t>
  </si>
  <si>
    <t>My Education in Antiques</t>
  </si>
  <si>
    <t>Burford</t>
  </si>
  <si>
    <t>My Beginnings in Business</t>
  </si>
  <si>
    <t>The War Years</t>
  </si>
  <si>
    <t>Starting Again</t>
  </si>
  <si>
    <t>The 1950s</t>
  </si>
  <si>
    <t>Characters of the Trade</t>
  </si>
  <si>
    <t>Television</t>
  </si>
  <si>
    <t> Major Auctions Attended Between 1950 and 1960</t>
  </si>
  <si>
    <t>Appendix II: A Buying Tour to the North of England, 3-10 July 1972</t>
  </si>
  <si>
    <t>Editor’s Foreword</t>
  </si>
  <si>
    <t>Introduction: The Glasgow Book of Prices for Manufacturing Cabinet Work, 1806. David Jones</t>
  </si>
  <si>
    <t>Reprint of the Glasgow Book of Prices for Manufacturing Cabinet Work, 1806.</t>
  </si>
  <si>
    <t>Walter Newall of Dumfries, Stephen Jackson and Marion Stewart.</t>
  </si>
  <si>
    <t>‘Quilled on the Cann’: Alexander Hart, Scottish Cabinet Maker, Radical and Convict, John Hawkins.</t>
  </si>
  <si>
    <t>Chair Making in the Northern Counties of Scotland and in New Zealand, David Hutchinson.</t>
  </si>
  <si>
    <t>Research Methods in the Outer Hebridies, Caroline Hirst.</t>
  </si>
  <si>
    <t>William Craigie and the Furnishing of Melsetter House, Hoy, Annette Carruthers</t>
  </si>
  <si>
    <t>Scottish Furniture</t>
  </si>
  <si>
    <t>Cabin Furnishings on Canal Barges of North Western England, M. K. Stammers</t>
  </si>
  <si>
    <t>Joseph Matthias of Haverfordwest, Pembrokeshire, 1771-1839, Luke Millar</t>
  </si>
  <si>
    <t>A North Wales Interior by Cornelius Varley, Catherine Weston.</t>
  </si>
  <si>
    <t>Johnson &amp; Appleyards Ltd of Sheffield: A Victorian Family Business, Julie Banham.</t>
  </si>
  <si>
    <t>English Furniture Locks, J.A.Berry.</t>
  </si>
  <si>
    <t>Darvel Chair Update, Stephen Hunter</t>
  </si>
  <si>
    <t>The Sitter Revealed: A Portrait of George Smith, John Evan Bedford.</t>
  </si>
  <si>
    <t>How to make a Borders Box Bed, Daniel Maudlin</t>
  </si>
  <si>
    <t>Midland Lockers and other Furniture for the Settle-Carlisle Railway, David Jones and Sarah Medlam</t>
  </si>
  <si>
    <t>English West Country Cupboards, Gabriel Olive</t>
  </si>
  <si>
    <t>An Artist of the Vernacular: William Collingwood’s Lake District Interiors, Noel Riley</t>
  </si>
  <si>
    <t>The Furnishings of Queensberry House, 1700-25, John Lowrey</t>
  </si>
  <si>
    <t>Furniture in Uffculme Inventories, 1576-1762, Alison Lee</t>
  </si>
  <si>
    <t>Don Carolis: A Case Study of a Nineteenth-Century Colombo Furniture Maker, Robin Jones</t>
  </si>
  <si>
    <t>The Lum Chest: A Connecticut Yankee in Scotland? Mary Ann Apicella</t>
  </si>
  <si>
    <t>Lightning Stools, Christopher Claxton Stevens</t>
  </si>
  <si>
    <t>Eighteenth Century Fancy Chairs from High Wycombe, John Boram</t>
  </si>
  <si>
    <t>Welsh Cradles, Margaret Roberts</t>
  </si>
  <si>
    <t>English West Country Tables and Forms, Gabriel Olive</t>
  </si>
  <si>
    <t>A Lake District Cupboard, Noel Riley</t>
  </si>
  <si>
    <t>Frame Making in Edinburgh 1790-1830, Laura Houliston</t>
  </si>
  <si>
    <t>Irish Eighteenth-Century Looking Glasses, Nessa Roche</t>
  </si>
  <si>
    <t>David Hughes 1847-1923, Cabinet Maker and Ship Carver of Liverpool, M. K. Stammers</t>
  </si>
  <si>
    <t>Malaysian Furniture, Daniel Maudlin</t>
  </si>
  <si>
    <t>James Honey: A Wright from Perth in Colonial Williamsburg, L. W. S. Petznick</t>
  </si>
  <si>
    <t>Gillow at Denton Hall, Yorkshire, Christopher Gilbert</t>
  </si>
  <si>
    <t>The Jamaica Trade: Gillow and the Use of Mahogany in the Eighteenth Century, Adam Bowett</t>
  </si>
  <si>
    <t>Makers Labels and Stamps Used on Gillow and Waring &amp; Gillow Furniture 1770-1960, Susan Stuart</t>
  </si>
  <si>
    <t>Gillow Furnishings and the Tatton Park Library, 1811, John Hardy</t>
  </si>
  <si>
    <t>Eighteenth Century Gillow Furniture Discovered at Tatton Park, Susan Stuart</t>
  </si>
  <si>
    <t>Gillow in Scotland 1770-1830, David Jones and Jacqueline Urquahart</t>
  </si>
  <si>
    <t>A Group of Seat Furniture Stamped RE, Christopher Claxton Stevens</t>
  </si>
  <si>
    <t>A Select Bibliography of Books and Articles on Furniture Published Between July 1994 and December 1997, Ivan Sparkes</t>
  </si>
  <si>
    <t>Mr Bowen’s Secretaire and Bookcase: A Labelled Carmarthen Piece, c. 1795, Luke Millar</t>
  </si>
  <si>
    <t>Furniture Associated with Robert Burns, David Jones</t>
  </si>
  <si>
    <t>Scottish Masonic Furniture, Stephen Jackson</t>
  </si>
  <si>
    <t>The Salisbury Mayoral Chair of 1795, Nicola McLaughlin</t>
  </si>
  <si>
    <t>Arthur Foley: A Nineteenth-Century Furniture Manufacturer in Salisbury, Robin Jones</t>
  </si>
  <si>
    <t>Wiltshire Windsors, Gabriel Olive</t>
  </si>
  <si>
    <t>A Painted Elmwood Chest from North Somerset, John Weallans</t>
  </si>
  <si>
    <t>Tudor Furniture from the Mary Rose, David Knell</t>
  </si>
  <si>
    <t>Canopied Cupboards of the Aire and Calder Valleys, West Yorkshire, Peter H. Thornborrow</t>
  </si>
  <si>
    <t>Shorter Notice – A Bellringer’s Chair  – Christopher Gilbert</t>
  </si>
  <si>
    <t>Shorter Notice – William Gerrard, Maker of ‘Gypsy’ Tables  – William Vincent</t>
  </si>
  <si>
    <t>Gillows</t>
  </si>
  <si>
    <t>Irish Vernacular Furniture: Inventories and Illustrations in Interdisciplinary Methodology, Claudia Kinmonth</t>
  </si>
  <si>
    <t>Nineteenth Century Carved Ebony Furniture from Sri Lanka: Methods of Interpretation, Robin Jones</t>
  </si>
  <si>
    <t>Problems in Identifying Early Australian Colonial Furniture, Rebecca Daniels</t>
  </si>
  <si>
    <t>‘Wonderful Walker’: Portrait of an Eighteenth Century Cumbrian Furniture Maker, Susan Stuart</t>
  </si>
  <si>
    <t>The Notebook of John Davies, Cabinet Maker, Carmarthen, 1844-55, Luke Millar</t>
  </si>
  <si>
    <t>Scottish Chair Making: The Case of Francis East &amp; Co. and East Brothers, Dundee, David Jones</t>
  </si>
  <si>
    <t>Furniture Designs from New Zealand: The Dunedin Iron and Woodware Company’s Illustrated Catalogue, Rebecca Rhodes</t>
  </si>
  <si>
    <t>A Hamilton Hearth, David Jones</t>
  </si>
  <si>
    <t>Baking Oatcake, Yorkshire, John Boram</t>
  </si>
  <si>
    <t>Shorter Notice</t>
  </si>
  <si>
    <t>Chairmaking at Low Cringles in Yorkshire, Christopher Gilbert</t>
  </si>
  <si>
    <t>Eskdale Chairs, Susan Stuart &amp; David Jones</t>
  </si>
  <si>
    <t>Trading Networks of The Chiltern Chairmakers, John Boram</t>
  </si>
  <si>
    <t>Chairmakers and Apprentices: Reminiscences of Working Conditions and Traditions in High Wycombe, Ivan Sparkes</t>
  </si>
  <si>
    <t>Some Windsor Chairs at Trinity House, Newcastle upon Tyne, Thomas Faulkner</t>
  </si>
  <si>
    <t>Darvel Chairs, David Jones</t>
  </si>
  <si>
    <t>Gillow’s ‘Neat and Strong Windsor Chairs’ for Home and Export in the Eighteenth Century, Susan Stuart</t>
  </si>
  <si>
    <t>Sussex Chairs, Janet Pennington</t>
  </si>
  <si>
    <t>Oak Chairs from Ulster, Fionnuala Carragher</t>
  </si>
  <si>
    <t>The Blackstone Chair, Stephen Jackson</t>
  </si>
  <si>
    <t>The Leeds Cabinet and Chair-Makers Book of Prices (1791), A Re-print of the Chair-Making Specifications</t>
  </si>
  <si>
    <t>The Preston Cabinet and Chair-Makers Book of Prices (1802), A Re-print of the Chair-Making Specifications</t>
  </si>
  <si>
    <t>The Whitehaven Book of Prices (1810)</t>
  </si>
  <si>
    <t>A Select Bibliography of Books and Articles on Furniture, Published between July 1990 and June 1994, Ivan Sparkes.</t>
  </si>
  <si>
    <t>Dedication</t>
  </si>
  <si>
    <t>“A Brute and Beastly Shire?” Dated Furniture in Lincolnshire, Anthony Wells-Cole</t>
  </si>
  <si>
    <t>The Glastonbury Chair, Gabriel Olive</t>
  </si>
  <si>
    <t>Preaching Tents, David Jones</t>
  </si>
  <si>
    <t>Three Masonic Chairs at Minerva Lodge, Ashton-under-Lyne, Christopher Gilbert</t>
  </si>
  <si>
    <t>The Vigani Specimen Cabinet by John Austin, a Cambridge Joiner, Adam Bowett</t>
  </si>
  <si>
    <t>Samuel Peat, a Chichester Cabinet Maker, Margaret Ponsonby</t>
  </si>
  <si>
    <t>“25th December 1889, Christmas Day Lost”, Furniture Making in Meirionydd, Richard Bebb</t>
  </si>
  <si>
    <t>A Note on Furniture Making in Rural Fife, John Frew</t>
  </si>
  <si>
    <t>Furniture Making in County Clare: The O’Halloran Brothers, Dabheoc Rynne</t>
  </si>
  <si>
    <t>A Common Chair from West Wales, Luke Millar</t>
  </si>
  <si>
    <t>An Anthology of Regional Furniture with Maker’s Identification</t>
  </si>
  <si>
    <t>Notes</t>
  </si>
  <si>
    <t>Plates</t>
  </si>
  <si>
    <t>The Laburnum Tradition in Scotland, David Jones</t>
  </si>
  <si>
    <t>At the Sign of the Pelican, Sebastian Pryke</t>
  </si>
  <si>
    <t>A History of Collecting Vernacular Furniture in Scotland, Lindsay Macbeth</t>
  </si>
  <si>
    <t>Highland Dressers and the Process of Innovation, R. Ross Noble</t>
  </si>
  <si>
    <t>Driftwood Furniture from Shetland, David Learmont</t>
  </si>
  <si>
    <t>Irish Cradles: An Introductory Look, Fionnuala Carragher</t>
  </si>
  <si>
    <t>Carved Oak Furniture from Tudor Wales, Richard Bebb</t>
  </si>
  <si>
    <t>Some Plain Oak Farmhouse Chests from South Wales, Luke Millar</t>
  </si>
  <si>
    <t>The Gower Coffor Bach, Philip M. Havard</t>
  </si>
  <si>
    <t>The Welston Coffer, Philip M. Havard</t>
  </si>
  <si>
    <t>A Vale of Glamorgan Chair, Luke Millar</t>
  </si>
  <si>
    <t>Book Reviews</t>
  </si>
  <si>
    <t>Late Georgian Wooden-Bottomed Chairs in South Wales, Luke Millar</t>
  </si>
  <si>
    <t>Furniture Terminology in Post Medieval Middle-Class Inventories, Victor Chinnery</t>
  </si>
  <si>
    <t>Parts and Materials: A Sawmill in the 1820’s, Sarah Medlam</t>
  </si>
  <si>
    <t>Some East Anglian Chests, Penny Rumble</t>
  </si>
  <si>
    <t>Sixteenth-Century Furniture in the Castle Dairy, Kendal, Susan Bourne and Susan Stuart</t>
  </si>
  <si>
    <t>The Amos Catton Pattern Book, Christopher Gilbert</t>
  </si>
  <si>
    <t>The Wheelers of Arncroach: A Family of Furniture Makers in Fife, Lindsay Macbeth</t>
  </si>
  <si>
    <t>Box Beds in Eastern Scotland, David Jones</t>
  </si>
  <si>
    <t>Furnishing the Hunterian Museum, Glasgow Style, 1809, Celine Blair and David Jones</t>
  </si>
  <si>
    <t>English Newspaper Advertisements as a Source of Furniture History, John Stabler</t>
  </si>
  <si>
    <t>A Labelled Liverpool Clock Case, Christopher Gilbert</t>
  </si>
  <si>
    <t>An American Tavern Table, Gerald W.R. Ward</t>
  </si>
  <si>
    <t>Oak Furniture in Norfolk, Anthony Wells-Cole</t>
  </si>
  <si>
    <t>The Board-Seated Turned Chairs Project, Robert F. Trent</t>
  </si>
  <si>
    <t>West Country Chests, Coffers And Boxes, Gabriel Olive</t>
  </si>
  <si>
    <t>A Sixteenth-Century Oak Cupboard at the University of St Andrews, David Jones</t>
  </si>
  <si>
    <t>The Extraordinary Billhead of Francis Brodie, Sebastian Pryke</t>
  </si>
  <si>
    <t>An Early Cabinet Maker’s Club in Belfast and their Book of Prices, 1822, David Jones</t>
  </si>
  <si>
    <t>A Painted Corner Cupboard from Hanley, Staffordshire, 1827, Bernard D. Cotton</t>
  </si>
  <si>
    <t>Furniture at Corfe Castle, Gabriel Olive</t>
  </si>
  <si>
    <t>Survival or Revival? The Problems of the Continuation of Traditional Furniture Making into the Twentieth Century, Nicholas Moore</t>
  </si>
  <si>
    <t>A Signed Welsh Chest of Drawers, Donald Blakeley</t>
  </si>
  <si>
    <t>A Salop Friendly Society Membership Card, Simon Jervis</t>
  </si>
  <si>
    <t>Irish Vernacular Furniture, Bernard D. Cotton</t>
  </si>
  <si>
    <t>Scottish Cabinet Maker’s Price Books, 1805-1825, David Jones</t>
  </si>
  <si>
    <t>Dressers in the West Country, Gabriel Olive</t>
  </si>
  <si>
    <t>A Study of the Edinburgh Furnishing Trade taken from Contemporary Press Notices, 1708-1790, Sebastian Pryke</t>
  </si>
  <si>
    <t>Owen Fitzpatrick, a Birkenhead Cabinet Maker ‘In Ordinary’, John Boram</t>
  </si>
  <si>
    <t>A Labelled Whitehaven Cabinet, Christopher Gilbert</t>
  </si>
  <si>
    <t>The Cupboard of Rychard and Margerye Churche, Susan Bourne</t>
  </si>
  <si>
    <t>‘A Last Outpost of the Known World’: Vernacular Furniture in Tudor and Stuart Cornwall, Anthony Wells-Cole</t>
  </si>
  <si>
    <t>Prices for Workmen in Lancaster – the Earliest Surviving Cabinet Makers’ Price List, Susan E. Stuart</t>
  </si>
  <si>
    <t>Furniture by Local Makers at Doncaster Mansion House, Christopher Gilbert</t>
  </si>
  <si>
    <t>Unconventional Windsor’s from the Cotswolds, Bernard D. Cotton</t>
  </si>
  <si>
    <t>An Alehouse Inventory of 1765, Luke Millar</t>
  </si>
  <si>
    <t>Scotch Chests, David Jones</t>
  </si>
  <si>
    <t>Shadford, Shirley and the Caistor Workshop, Bernard D. Cotton</t>
  </si>
  <si>
    <t>‘Common’ Chairs from the Norwich Chair Makers’ price Book of 1801, Gerry Cotton</t>
  </si>
  <si>
    <t>Regional Furniture Studies in the late 18th and 19th-century Traditions: An Introduction to Research Methods, Bernard D. Cotton</t>
  </si>
  <si>
    <t>Oak Furniture and the Towneley Family of Lancashire, Susan Bourne</t>
  </si>
  <si>
    <t>A Painted Bed dated 1724, Anthony Wells-Cole</t>
  </si>
  <si>
    <t>The Chairs of Sutherland and Caithness: A Northern Tradition in Highland Chair-making? R. Ross Noble</t>
  </si>
  <si>
    <t>Furniture in Steyning, a Sussex Parish, 1587-1707: A Study of Documentary Sources, Janet Pennington and Joyce Sleight</t>
  </si>
  <si>
    <t>‘To a Mahogany Case – the Best Sort’: Influences on the design of 18th-century North Lancashire Clock Cases, Susan Stuart</t>
  </si>
  <si>
    <t>Workhouse Furniture, Christopher Gilbert</t>
  </si>
  <si>
    <t>A Chester Cabinet Maker’s Specification Book, Nicholas Moore</t>
  </si>
  <si>
    <t>Connecticut Plain High-Style Seating of the 18th-century, Robert F. Trent</t>
  </si>
  <si>
    <t>Shorter Notice, Gabriel Olive</t>
  </si>
  <si>
    <t>Reviewed by Jane L Cook </t>
  </si>
  <si>
    <t>Observations to Editor by Michael S Bird 1997 NL 26</t>
  </si>
  <si>
    <t>Roger Warner (1913-2008)</t>
  </si>
  <si>
    <t>Correction</t>
  </si>
  <si>
    <t>Vol.</t>
  </si>
  <si>
    <t>077 NL 77 - Autumn 2022</t>
  </si>
  <si>
    <t>Furniture surgery - elm plank chests, 'Goldsmith' Windsor chair, 3-part bow back Windsor chair, West Country Windsor, Vale of York Windsor, John Warrander 'Clissett' chair, Wren Library, Lincoln Windsor chair</t>
  </si>
  <si>
    <t>Deakin</t>
  </si>
  <si>
    <t>Somerset Carved Bench Ends - St Michael's Church, Brent Knoll - All Saints' Church, Trull - St Mary the Virgin's Church, Bishops Lydeard - Church of the Holy Ghost, Crowcombe - St Mary and All Saints' Church, Broomfield - St Margaret of Antioch's Church, Spaxton - St Mary the Virgin's Church, East Quantoxhead</t>
  </si>
  <si>
    <t>The Glastonbury Chair</t>
  </si>
  <si>
    <t>Messon</t>
  </si>
  <si>
    <t>The Blake Museum, Bridgwater</t>
  </si>
  <si>
    <t>Kingsmill</t>
  </si>
  <si>
    <t>Dunster</t>
  </si>
  <si>
    <t>Orchard Wyndham</t>
  </si>
  <si>
    <t>St Mary's Church, Bridgwater</t>
  </si>
  <si>
    <t>St James's Church, Cameley</t>
  </si>
  <si>
    <t>St Mary's Church, Croscombe</t>
  </si>
  <si>
    <t>Wells Cathedral and Library</t>
  </si>
  <si>
    <t>Church of the Holy Saviour, Puxton</t>
  </si>
  <si>
    <t>St Michael's Church, Clapton-in-Gordano</t>
  </si>
  <si>
    <t>Clevedon Court</t>
  </si>
  <si>
    <t>Tyntesfield</t>
  </si>
  <si>
    <t>Somerset Conference</t>
  </si>
  <si>
    <t>Leeds Study Day led by Peter Brears: Shibden Hall, Halifax; Oakwell Hall, Birstall; St John the Evangelist, Briggate</t>
  </si>
  <si>
    <t>Gardiner
Bate</t>
  </si>
  <si>
    <t>Ged
Jeremy</t>
  </si>
  <si>
    <t>A visit to the Ercol Factory and High Wycombe Museum</t>
  </si>
  <si>
    <t>Geoff</t>
  </si>
  <si>
    <t>The original head-bangers - Deathwatch beetles</t>
  </si>
  <si>
    <t>Webb &amp; Bunce Refined - see also Parker, RF 2020 Windsor Chairs, Children's Carts et al.</t>
  </si>
  <si>
    <t>The Poulsums of Melksham, Wiltshire Revisited - see also Pearce NL 14, 1991 and Bowett NL 34 2001</t>
  </si>
  <si>
    <t>W Griffin - the mystery of a previously unrecorded Thames Valley Windsor Chairmaker solved?</t>
  </si>
  <si>
    <t>Another cradle with a ritual protection mark</t>
  </si>
  <si>
    <t>An Ibex stool at Beamish Museum</t>
  </si>
  <si>
    <t>Myth or Reality - a chair attributed by R W Symonds to the northernmost counties of England</t>
  </si>
  <si>
    <t>Hook family chairs from the village of Beckley, Sussex</t>
  </si>
  <si>
    <t>Middleton Windsor Chair - cf Wren Library Lincoln Cathedral chairs</t>
  </si>
  <si>
    <t>Searancke' not 'Sparanck' - see also Parrott NL 34 2001</t>
  </si>
  <si>
    <t>A 'Royal' Sideboard for Chetham's Library: Spolia, Design and Historical Associations</t>
  </si>
  <si>
    <t>An architect's desk</t>
  </si>
  <si>
    <t>Hall
Hancock</t>
  </si>
  <si>
    <t>Linda
Elizabeth</t>
  </si>
  <si>
    <t>A bobbin-turned chair made for a South Devon blacksmith</t>
  </si>
  <si>
    <t>Windsor Rocking Chair - Request for Information</t>
  </si>
  <si>
    <t>A Selection of Somerset Bench Ends</t>
  </si>
  <si>
    <t>2022 NL 77</t>
  </si>
  <si>
    <t>Chris Pickvance (1944-2021) A tribute by Noah Smith</t>
  </si>
  <si>
    <t>Robert (Bob) Parrott (1945-2022)</t>
  </si>
  <si>
    <t>An elm stool in Cambridge Folk Museum</t>
  </si>
  <si>
    <t>J. F. Houston, Featherbedds and Flock Bedds: The Early History of the Worshipful Company of Upholders of the City of London [Print replica] Kindle Edition, 2018.</t>
  </si>
  <si>
    <r>
      <t xml:space="preserve">Christina M.Anderson (Anthology Editor). </t>
    </r>
    <r>
      <rPr>
        <i/>
        <sz val="14"/>
        <color rgb="FF3C3D47"/>
        <rFont val="Times New Roman"/>
        <family val="1"/>
      </rPr>
      <t>A Cultural History of Furniture</t>
    </r>
    <r>
      <rPr>
        <sz val="14"/>
        <color rgb="FF3C3D47"/>
        <rFont val="Times New Roman"/>
        <family val="1"/>
      </rPr>
      <t xml:space="preserve"> (6 volumes) (Bloomsbury Publishing, 2022). 1344pp. 435 illus. ISBN 9781472577894. £395 (special offer £355.50 if ordered through the website) </t>
    </r>
  </si>
  <si>
    <r>
      <t xml:space="preserve">Edwards, Clive. </t>
    </r>
    <r>
      <rPr>
        <i/>
        <sz val="14"/>
        <color theme="1"/>
        <rFont val="Times New Roman"/>
        <family val="1"/>
      </rPr>
      <t>Collinson &amp; Lock: Art Furnishers, Interior Decorators and Designers 1870-1900</t>
    </r>
    <r>
      <rPr>
        <sz val="14"/>
        <color theme="1"/>
        <rFont val="Times New Roman"/>
        <family val="1"/>
      </rPr>
      <t xml:space="preserve">. </t>
    </r>
    <r>
      <rPr>
        <sz val="14"/>
        <color rgb="FF3C3D47"/>
        <rFont val="Times New Roman"/>
        <family val="1"/>
      </rPr>
      <t xml:space="preserve">(Troubador Publishing, 2022). 304pp. ISBN 9781803131047 £45 + p &amp; p </t>
    </r>
  </si>
  <si>
    <r>
      <t xml:space="preserve">Cains, Simon and Robertson, Brian. </t>
    </r>
    <r>
      <rPr>
        <i/>
        <sz val="14"/>
        <color theme="1"/>
        <rFont val="TimesNewRomanPS"/>
      </rPr>
      <t xml:space="preserve">Piddington &amp; Furniture: a history and dynasty </t>
    </r>
    <r>
      <rPr>
        <sz val="14"/>
        <color theme="1"/>
        <rFont val="TimesNewRomanPS"/>
      </rPr>
      <t xml:space="preserve">(London, Coval Consulting Publishing, 2022). y8pp, too illus. £12 + £2- 70 p &amp; p, available from Simon Cains, email simon.cains@gmail.com. </t>
    </r>
  </si>
  <si>
    <t>Difference caused by files covering more than one item in the Index</t>
  </si>
  <si>
    <t>On Defining Joinery. Adam Bowett</t>
  </si>
  <si>
    <t>The Revolutionary Development of Frame and Panel Construction in the Context of the Northern Renaissance. Aidan Harrison</t>
  </si>
  <si>
    <r>
      <t>The Thomas Stanley Bed and a Related </t>
    </r>
    <r>
      <rPr>
        <i/>
        <sz val="12"/>
        <color rgb="FF000000"/>
        <rFont val="Calibri"/>
        <family val="2"/>
        <scheme val="minor"/>
      </rPr>
      <t>Corpus</t>
    </r>
    <r>
      <rPr>
        <sz val="12"/>
        <color rgb="FF000000"/>
        <rFont val="Calibri"/>
        <family val="2"/>
        <scheme val="minor"/>
      </rPr>
      <t> of Furniture from Tudor Lancashire. Peter N. Lindfield</t>
    </r>
  </si>
  <si>
    <t>Thomas Truman - the Earliest Wiltshire Windsor Chairmaker? Julian Parker</t>
  </si>
  <si>
    <t>A Cluster of Scottish Georgian Chair Designs. Matthew Pease</t>
  </si>
  <si>
    <t>The Caquetoire Legacy. David Jones</t>
  </si>
  <si>
    <t>A Response to "A 'Royal' Sideboard for Chetham's Library in NL 77 pp. 9-12"</t>
  </si>
  <si>
    <t>The Interior of Old St Stephen's Church, Fylingdales, Yorkshire</t>
  </si>
  <si>
    <t>Old St Stephen's Church, Fylingdales, North Yorkshire: unusual font cover of turned balusters</t>
  </si>
  <si>
    <t>Queen Elizabeth II's wedding present attributed to Gillows of Lancaster</t>
  </si>
  <si>
    <t>Thomas</t>
  </si>
  <si>
    <t>The Ross-Shire Chair', Dingwall Museum, Highlands, Scotland</t>
  </si>
  <si>
    <t>A Child's Barber's Chair</t>
  </si>
  <si>
    <t>Extra-large Thames Valley Lath-back Windsor armchairs and The Great Grenadier’s Chair re-visited</t>
  </si>
  <si>
    <t>John Planta Spinning-Wheel - Jane Austen House and Museum</t>
  </si>
  <si>
    <t>An Unusual Glastonbury Chair in St Mary's Church, Silchester, Hampshire</t>
  </si>
  <si>
    <t>The 1669 Probate Inventory of John Oswin, Weaver, Cossington, Leicestershire</t>
  </si>
  <si>
    <t>Furniture-Related Facebook Pages</t>
  </si>
  <si>
    <t>An Advertisement for Ibex Furniture</t>
  </si>
  <si>
    <t>George Shillibear's Chair - further comment</t>
  </si>
  <si>
    <t>Visit to Westwood Church and Manor, Wiltshire</t>
  </si>
  <si>
    <t>White
Hancock</t>
  </si>
  <si>
    <t>Crissie
Elizabeth</t>
  </si>
  <si>
    <t>Visit to The Burrell Collection, Glasgow</t>
  </si>
  <si>
    <t>Visit to the David Parr House, Cambridge and Saffron Walden Museum</t>
  </si>
  <si>
    <t>2022/23</t>
  </si>
  <si>
    <t>2022/23 NL 78</t>
  </si>
  <si>
    <r>
      <t xml:space="preserve">Rachel McKenna. </t>
    </r>
    <r>
      <rPr>
        <i/>
        <sz val="14"/>
        <color rgb="FF3C3D47"/>
        <rFont val="Times New Roman"/>
        <family val="1"/>
      </rPr>
      <t>Traditional Architecture in Offaly: History, Materials and Furniture 1800 to present day.</t>
    </r>
    <r>
      <rPr>
        <sz val="14"/>
        <color rgb="FF3C3D47"/>
        <rFont val="Times New Roman"/>
        <family val="1"/>
      </rPr>
      <t xml:space="preserve"> (Offaly County Council, 2022) 288 pp. EUR 30 via www.offalyhistory.com/shop/book-store</t>
    </r>
  </si>
  <si>
    <t>078 NL78 - Winter 2022/23</t>
  </si>
  <si>
    <t>Letter from America: MESDA Field Research Program; Lady's Closet by Robert Deans of Edinburgh and Charleston, South Carolina</t>
  </si>
  <si>
    <t>Taylor-made Windsor Chairs from Stamford - James Taylor of North Street</t>
  </si>
  <si>
    <t>No Prior Example? An armchair and a side chair stamped 'Robert Prior Maker Uxbridge'</t>
  </si>
  <si>
    <t>Letter from America: ‘Material Georgia 1733-1900’; Secretary possibly Georgetown, Maryland or Alexandria, Virginia c. 1810; Chest of Drawers, Workshop of Gerrard Calvert (1765–1840), Mason County, Kentucky c. 1800; Work Table, Camden, South Carolina (1810</t>
  </si>
  <si>
    <t>Annette Carruthers, Mary Greensted and Barley Roscoe Ernest Gimson: Arts &amp; Crafts Designer and Architect Yale University Press (London, 2019), 372 pp. incl. 320 ills; ISBN: 9780300246261; £50 Short Notice</t>
  </si>
  <si>
    <t>Christina M. Anderson (Editor) A Cultural History of Furniture Volumes 1-6 London: Bloomsbury Academic Illustrations 208 colour and 227 bw illus Published 24 Feb 2022 Format Pack 1824 pp. Edition 1st ISBN 9781472577894 £395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</si>
</sst>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2"/>
      <color theme="1"/>
      <name val="Calibri"/>
      <family val="2"/>
      <scheme val="minor"/>
    </font>
    <font>
      <u/>
      <sz val="12"/>
      <color theme="10"/>
      <name val="Calibri"/>
      <family val="2"/>
      <scheme val="minor"/>
    </font>
    <font>
      <b/>
      <sz val="11"/>
      <color theme="1"/>
      <name val="TimesNewRomanPS"/>
    </font>
    <font>
      <b/>
      <sz val="11"/>
      <color theme="1"/>
      <name val="Athelas"/>
      <family val="1"/>
    </font>
    <font>
      <b/>
      <sz val="14"/>
      <color rgb="FF3C3D47"/>
      <name val="Times New Roman"/>
      <family val="1"/>
    </font>
    <font>
      <sz val="14"/>
      <color rgb="FF3C3D47"/>
      <name val="Times New Roman"/>
      <family val="1"/>
    </font>
    <font>
      <i/>
      <sz val="14"/>
      <color rgb="FF3C3D47"/>
      <name val="Times New Roman"/>
      <family val="1"/>
    </font>
    <font>
      <sz val="14"/>
      <color rgb="FF2C807F"/>
      <name val="Times New Roman"/>
      <family val="1"/>
    </font>
    <font>
      <sz val="12"/>
      <color theme="1"/>
      <name val="Times New Roman"/>
      <family val="1"/>
    </font>
    <font>
      <b/>
      <sz val="12"/>
      <color theme="1"/>
      <name val="Calibri"/>
      <family val="2"/>
      <scheme val="minor"/>
    </font>
    <font>
      <sz val="14"/>
      <color theme="1"/>
      <name val="Times New Roman"/>
      <family val="1"/>
    </font>
    <font>
      <u/>
      <sz val="14"/>
      <color theme="10"/>
      <name val="Times New Roman"/>
      <family val="1"/>
    </font>
    <font>
      <u/>
      <sz val="14"/>
      <color theme="10"/>
      <name val="Calibri"/>
      <family val="2"/>
      <scheme val="minor"/>
    </font>
    <font>
      <b/>
      <sz val="14"/>
      <color theme="1"/>
      <name val="Times New Roman"/>
      <family val="1"/>
    </font>
    <font>
      <i/>
      <sz val="14"/>
      <color theme="1"/>
      <name val="Times New Roman"/>
      <family val="1"/>
    </font>
    <font>
      <sz val="14"/>
      <color theme="1"/>
      <name val="TimesNewRomanPS"/>
    </font>
    <font>
      <i/>
      <sz val="14"/>
      <color theme="1"/>
      <name val="TimesNewRomanPS"/>
    </font>
    <font>
      <i/>
      <sz val="12"/>
      <color rgb="FF000000"/>
      <name val="Calibri"/>
      <family val="2"/>
      <scheme val="minor"/>
    </font>
    <font>
      <sz val="12"/>
      <color rgb="FF000000"/>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33">
    <xf numFmtId="0" fontId="0" fillId="0" borderId="0" xfId="0"/>
    <xf numFmtId="0" fontId="0" fillId="0" borderId="0" xfId="0" applyAlignment="1">
      <alignment wrapText="1"/>
    </xf>
    <xf numFmtId="0" fontId="1" fillId="0" borderId="0" xfId="1"/>
    <xf numFmtId="2" fontId="0" fillId="0" borderId="0" xfId="0" applyNumberFormat="1"/>
    <xf numFmtId="0" fontId="2" fillId="0" borderId="0" xfId="0" applyFont="1"/>
    <xf numFmtId="0" fontId="3" fillId="0" borderId="0" xfId="0" applyFont="1"/>
    <xf numFmtId="0" fontId="8" fillId="0" borderId="0" xfId="0" applyFont="1" applyAlignment="1">
      <alignment wrapText="1"/>
    </xf>
    <xf numFmtId="0" fontId="4" fillId="0" borderId="1" xfId="0" applyFont="1" applyBorder="1" applyAlignment="1">
      <alignment horizontal="left" vertical="center"/>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xf numFmtId="0" fontId="10" fillId="0" borderId="1" xfId="0" applyFont="1" applyBorder="1" applyAlignment="1">
      <alignment horizontal="left" vertical="center"/>
    </xf>
    <xf numFmtId="0" fontId="10" fillId="0" borderId="1" xfId="0" applyFont="1" applyBorder="1" applyAlignment="1">
      <alignment horizontal="left" vertical="center" wrapText="1"/>
    </xf>
    <xf numFmtId="0" fontId="11" fillId="0" borderId="1" xfId="1" applyFont="1" applyBorder="1" applyAlignment="1">
      <alignment horizontal="left" vertical="center" wrapText="1"/>
    </xf>
    <xf numFmtId="0" fontId="12" fillId="0" borderId="0" xfId="1" applyFont="1" applyAlignment="1">
      <alignment horizontal="left" vertical="center" wrapText="1"/>
    </xf>
    <xf numFmtId="0" fontId="13" fillId="0" borderId="1" xfId="0" applyFont="1" applyBorder="1" applyAlignment="1">
      <alignment horizontal="left" vertical="center"/>
    </xf>
    <xf numFmtId="0" fontId="4" fillId="0" borderId="1" xfId="0" applyFont="1" applyBorder="1" applyAlignment="1">
      <alignment horizontal="left" vertical="center" wrapText="1"/>
    </xf>
    <xf numFmtId="0" fontId="9" fillId="0" borderId="0" xfId="0" applyFont="1"/>
    <xf numFmtId="0" fontId="12" fillId="0" borderId="0" xfId="1" applyFont="1" applyAlignment="1">
      <alignment horizontal="left" vertical="center"/>
    </xf>
    <xf numFmtId="0" fontId="6" fillId="0" borderId="1" xfId="0" applyFont="1" applyBorder="1" applyAlignment="1">
      <alignment horizontal="left" vertical="center" wrapText="1"/>
    </xf>
    <xf numFmtId="0" fontId="10" fillId="0" borderId="1" xfId="0" applyFont="1" applyBorder="1"/>
    <xf numFmtId="0" fontId="5" fillId="0" borderId="1" xfId="0" applyFont="1" applyBorder="1"/>
    <xf numFmtId="0" fontId="11" fillId="0" borderId="1" xfId="1" applyFont="1" applyBorder="1"/>
    <xf numFmtId="0" fontId="0" fillId="0" borderId="0" xfId="0" applyAlignment="1">
      <alignment horizontal="left" vertical="center" wrapText="1"/>
    </xf>
    <xf numFmtId="0" fontId="10" fillId="0" borderId="1" xfId="0" applyFont="1" applyBorder="1" applyAlignment="1">
      <alignment wrapText="1"/>
    </xf>
    <xf numFmtId="0" fontId="11" fillId="0" borderId="1" xfId="1" applyFont="1" applyBorder="1" applyAlignment="1">
      <alignment wrapText="1"/>
    </xf>
    <xf numFmtId="0" fontId="5" fillId="0" borderId="1" xfId="0" applyFont="1" applyBorder="1" applyAlignment="1">
      <alignment wrapText="1"/>
    </xf>
    <xf numFmtId="0" fontId="13" fillId="0" borderId="1" xfId="0" applyFont="1" applyBorder="1" applyAlignment="1">
      <alignment wrapText="1"/>
    </xf>
    <xf numFmtId="0" fontId="13" fillId="0" borderId="1" xfId="0" applyFont="1" applyBorder="1" applyAlignment="1">
      <alignment horizontal="left" vertical="center" wrapText="1"/>
    </xf>
    <xf numFmtId="0" fontId="5" fillId="0" borderId="1" xfId="0" quotePrefix="1" applyFont="1" applyBorder="1" applyAlignment="1">
      <alignment horizontal="left" vertical="center" wrapText="1"/>
    </xf>
    <xf numFmtId="0" fontId="11" fillId="0" borderId="0" xfId="1" applyFont="1"/>
    <xf numFmtId="0" fontId="15" fillId="0" borderId="0" xfId="0" applyFont="1" applyAlignment="1">
      <alignment wrapText="1"/>
    </xf>
    <xf numFmtId="0" fontId="5" fillId="0" borderId="1" xfId="0" quotePrefix="1" applyFont="1" applyBorder="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regionalfurnituresociety.files.wordpress.com/2017/03/the-short-arm-experiment-john-boram.pdf" TargetMode="External"/><Relationship Id="rId299" Type="http://schemas.openxmlformats.org/officeDocument/2006/relationships/hyperlink" Target="https://regionalfurnituresociety.files.wordpress.com/2017/01/prices-for-workmen-in-lancastere28094-the-earliest-surviving-cabinet-makers_-price-list-susan-e-stuart.pdf" TargetMode="External"/><Relationship Id="rId21" Type="http://schemas.openxmlformats.org/officeDocument/2006/relationships/hyperlink" Target="https://regionalfurnituresociety.files.wordpress.com/2017/09/01-harrison.pdf" TargetMode="External"/><Relationship Id="rId63" Type="http://schemas.openxmlformats.org/officeDocument/2006/relationships/hyperlink" Target="https://regionalfurnituresociety.files.wordpress.com/2017/06/a04-2010-boram.pdf" TargetMode="External"/><Relationship Id="rId159" Type="http://schemas.openxmlformats.org/officeDocument/2006/relationships/hyperlink" Target="https://regionalfurnituresociety.files.wordpress.com/2013/03/english-west-country-cupboards-gabriel-olive.pdf" TargetMode="External"/><Relationship Id="rId324" Type="http://schemas.openxmlformats.org/officeDocument/2006/relationships/hyperlink" Target="https://regionalfurnituresociety.files.wordpress.com/2023/01/rf-2019-05-pickvance-light.pdf" TargetMode="External"/><Relationship Id="rId170" Type="http://schemas.openxmlformats.org/officeDocument/2006/relationships/hyperlink" Target="https://regionalfurnituresociety.files.wordpress.com/2013/03/english-west-country-tables-and-forms-gabriel-olive.pdf" TargetMode="External"/><Relationship Id="rId226" Type="http://schemas.openxmlformats.org/officeDocument/2006/relationships/hyperlink" Target="https://regionalfurnituresociety.files.wordpress.com/2017/02/the-whitehaven-book-of-prices-1810-david-jones.pdf" TargetMode="External"/><Relationship Id="rId268" Type="http://schemas.openxmlformats.org/officeDocument/2006/relationships/hyperlink" Target="https://regionalfurnituresociety.files.wordpress.com/2017/01/furnishing-the-hunterian-museum-glasgow-style-1809-celine-blair-david-jones.pdf" TargetMode="External"/><Relationship Id="rId32" Type="http://schemas.openxmlformats.org/officeDocument/2006/relationships/hyperlink" Target="https://regionalfurnituresociety.files.wordpress.com/2013/02/06-bowett-wilbraham.pdf" TargetMode="External"/><Relationship Id="rId74" Type="http://schemas.openxmlformats.org/officeDocument/2006/relationships/hyperlink" Target="https://regionalfurnituresociety.files.wordpress.com/2013/02/cane-chairs-their-manufacture-and-use-in-london-1670-1730-david-dewing.pdf" TargetMode="External"/><Relationship Id="rId128" Type="http://schemas.openxmlformats.org/officeDocument/2006/relationships/hyperlink" Target="https://regionalfurnituresociety.files.wordpress.com/2017/03/my-education-in-antiques.pdf" TargetMode="External"/><Relationship Id="rId5" Type="http://schemas.openxmlformats.org/officeDocument/2006/relationships/hyperlink" Target="https://regionalfurnituresociety.files.wordpress.com/2021/12/rf-2018-05-sergeant-light.pdf" TargetMode="External"/><Relationship Id="rId181" Type="http://schemas.openxmlformats.org/officeDocument/2006/relationships/hyperlink" Target="https://regionalfurnituresociety.files.wordpress.com/2013/03/marks-labels-and-stamps-used-on-gillow-and-waring-gillow-furniture-1770-1960-susan-stuart.pdf" TargetMode="External"/><Relationship Id="rId237" Type="http://schemas.openxmlformats.org/officeDocument/2006/relationships/hyperlink" Target="https://regionalfurnituresociety.files.wordpress.com/2017/01/a-note-on-furniture-making-in-rural-fife-john-frew.pdf" TargetMode="External"/><Relationship Id="rId279" Type="http://schemas.openxmlformats.org/officeDocument/2006/relationships/hyperlink" Target="https://regionalfurnituresociety.files.wordpress.com/2017/01/the-extraordinary-billhead-of-francis-brodie-sebastian-pryke.pdf" TargetMode="External"/><Relationship Id="rId43" Type="http://schemas.openxmlformats.org/officeDocument/2006/relationships/hyperlink" Target="https://regionalfurnituresociety.files.wordpress.com/2017/09/a06-john-offprint.pdf" TargetMode="External"/><Relationship Id="rId139" Type="http://schemas.openxmlformats.org/officeDocument/2006/relationships/hyperlink" Target="https://regionalfurnituresociety.files.wordpress.com/2017/03/2003-contents.pdf" TargetMode="External"/><Relationship Id="rId290" Type="http://schemas.openxmlformats.org/officeDocument/2006/relationships/hyperlink" Target="https://regionalfurnituresociety.files.wordpress.com/2017/01/dressers-in-the-west-country-gabriel-olive.pdf" TargetMode="External"/><Relationship Id="rId304" Type="http://schemas.openxmlformats.org/officeDocument/2006/relationships/hyperlink" Target="https://regionalfurnituresociety.files.wordpress.com/2017/01/shadford-shirley-and-the-caistor-workshop-bernard-d-cotton.pdf" TargetMode="External"/><Relationship Id="rId85" Type="http://schemas.openxmlformats.org/officeDocument/2006/relationships/hyperlink" Target="https://regionalfurnituresociety.files.wordpress.com/2013/02/church-furniture-in-medieval-english-and-welsh-parish-churches-charles-tracy.pdf" TargetMode="External"/><Relationship Id="rId150" Type="http://schemas.openxmlformats.org/officeDocument/2006/relationships/hyperlink" Target="https://regionalfurnituresociety.files.wordpress.com/2017/03/cabin-furnishings-on-canal-barges-of-north-western-england-m-k-stammers.pdf" TargetMode="External"/><Relationship Id="rId192" Type="http://schemas.openxmlformats.org/officeDocument/2006/relationships/hyperlink" Target="https://regionalfurnituresociety.files.wordpress.com/2013/03/the-salisbury-mayoral-chair-of-1795-nicola-mclaughlin.pdf" TargetMode="External"/><Relationship Id="rId206" Type="http://schemas.openxmlformats.org/officeDocument/2006/relationships/hyperlink" Target="https://regionalfurnituresociety.files.wordpress.com/2013/03/the-notebook-of-john-davies-cabinet-maker-carmarthen-1844-55-luke-millar.pdf" TargetMode="External"/><Relationship Id="rId248" Type="http://schemas.openxmlformats.org/officeDocument/2006/relationships/hyperlink" Target="https://regionalfurnituresociety.files.wordpress.com/2017/01/a-history-of-collecting-vernacular-furniture-in-scotland-lindsay-macbeth.pdf" TargetMode="External"/><Relationship Id="rId12" Type="http://schemas.openxmlformats.org/officeDocument/2006/relationships/hyperlink" Target="https://regionalfurnituresociety.files.wordpress.com/2021/03/rf-2017-04-purdy-and-carragher.pdf" TargetMode="External"/><Relationship Id="rId108" Type="http://schemas.openxmlformats.org/officeDocument/2006/relationships/hyperlink" Target="https://regionalfurnituresociety.files.wordpress.com/2017/03/observations-on-the-earliest-known-windsor-chairs-robert-parrott.pdf" TargetMode="External"/><Relationship Id="rId315" Type="http://schemas.openxmlformats.org/officeDocument/2006/relationships/hyperlink" Target="https://regionalfurnituresociety.files.wordpress.com/2017/01/a-chester-cabinet-maker_s-specification-book-nicholas-moore.pdf" TargetMode="External"/><Relationship Id="rId54" Type="http://schemas.openxmlformats.org/officeDocument/2006/relationships/hyperlink" Target="https://regionalfurnituresociety.files.wordpress.com/2017/09/a02-bridge.pdf" TargetMode="External"/><Relationship Id="rId96" Type="http://schemas.openxmlformats.org/officeDocument/2006/relationships/hyperlink" Target="https://regionalfurnituresociety.files.wordpress.com/2013/02/church-furniture-in-australia-the-work-of-f-w-tod-1879-1958-alan-perry.pdf" TargetMode="External"/><Relationship Id="rId161" Type="http://schemas.openxmlformats.org/officeDocument/2006/relationships/hyperlink" Target="https://regionalfurnituresociety.files.wordpress.com/2013/03/the-furnishings-of-queensberry-house-1700-25-john-lowrey.pdf" TargetMode="External"/><Relationship Id="rId217" Type="http://schemas.openxmlformats.org/officeDocument/2006/relationships/hyperlink" Target="https://regionalfurnituresociety.files.wordpress.com/2013/03/chairmakers-and-apprentices-reminiscences-of-working-conditions-and-traditions-in-high-wycombe-ivan-sparkes.pdf" TargetMode="External"/><Relationship Id="rId259" Type="http://schemas.openxmlformats.org/officeDocument/2006/relationships/hyperlink" Target="https://regionalfurnituresociety.files.wordpress.com/2017/01/1992-editorial.pdf" TargetMode="External"/><Relationship Id="rId23" Type="http://schemas.openxmlformats.org/officeDocument/2006/relationships/hyperlink" Target="https://regionalfurnituresociety.files.wordpress.com/2017/09/03-wemyss.pdf" TargetMode="External"/><Relationship Id="rId119" Type="http://schemas.openxmlformats.org/officeDocument/2006/relationships/hyperlink" Target="https://regionalfurnituresociety.files.wordpress.com/2017/03/carluke-dressers-david-jones.pdf" TargetMode="External"/><Relationship Id="rId270" Type="http://schemas.openxmlformats.org/officeDocument/2006/relationships/hyperlink" Target="https://regionalfurnituresociety.files.wordpress.com/2017/01/a-labelled-liverpool-clock-case-christopher-gilbert.pdf" TargetMode="External"/><Relationship Id="rId65" Type="http://schemas.openxmlformats.org/officeDocument/2006/relationships/hyperlink" Target="https://regionalfurnituresociety.files.wordpress.com/2013/02/a06-2010-white.pdf" TargetMode="External"/><Relationship Id="rId130" Type="http://schemas.openxmlformats.org/officeDocument/2006/relationships/hyperlink" Target="https://regionalfurnituresociety.files.wordpress.com/2017/03/my-beginnings-in-business.pdf" TargetMode="External"/><Relationship Id="rId172" Type="http://schemas.openxmlformats.org/officeDocument/2006/relationships/hyperlink" Target="https://regionalfurnituresociety.files.wordpress.com/2013/03/frame-making-in-edinburgh-1790-1830-laura-houlston.pdf" TargetMode="External"/><Relationship Id="rId228" Type="http://schemas.openxmlformats.org/officeDocument/2006/relationships/hyperlink" Target="https://regionalfurnituresociety.files.wordpress.com/2013/03/1995-contents.pdf" TargetMode="External"/><Relationship Id="rId281" Type="http://schemas.openxmlformats.org/officeDocument/2006/relationships/hyperlink" Target="https://regionalfurnituresociety.files.wordpress.com/2017/01/a-painted-comer-cupboard-from-hanley-staffordshire-1827-bernard-d-cotton.pdf" TargetMode="External"/><Relationship Id="rId34" Type="http://schemas.openxmlformats.org/officeDocument/2006/relationships/hyperlink" Target="https://regionalfurnituresociety.files.wordpress.com/2013/02/08-brears.pdf" TargetMode="External"/><Relationship Id="rId55" Type="http://schemas.openxmlformats.org/officeDocument/2006/relationships/hyperlink" Target="https://regionalfurnituresociety.files.wordpress.com/2017/09/a03-parrott.pdf" TargetMode="External"/><Relationship Id="rId76" Type="http://schemas.openxmlformats.org/officeDocument/2006/relationships/hyperlink" Target="https://regionalfurnituresociety.files.wordpress.com/2013/02/windsor-chair-making-on-the-outskirts-of-eighteenth-century-londonwilliam-webb-of-newington-and-henry-webb-of-hammersmith-robert-parrott.pdf" TargetMode="External"/><Relationship Id="rId97" Type="http://schemas.openxmlformats.org/officeDocument/2006/relationships/hyperlink" Target="https://regionalfurnituresociety.files.wordpress.com/2013/02/the-case-for-a-parochial-library-noel-riley.pdf" TargetMode="External"/><Relationship Id="rId120" Type="http://schemas.openxmlformats.org/officeDocument/2006/relationships/hyperlink" Target="https://regionalfurnituresociety.files.wordpress.com/2017/03/chests-coffers-and-trunks-in-east-anglia-1650-1730-a-step-towards-definition-janet-sleep.pdf" TargetMode="External"/><Relationship Id="rId141" Type="http://schemas.openxmlformats.org/officeDocument/2006/relationships/hyperlink" Target="https://regionalfurnituresociety.files.wordpress.com/2017/03/reprint-of-the-glasgow-book-of-prices-for-manufacturing-cabinet-work-1806.pdf" TargetMode="External"/><Relationship Id="rId7" Type="http://schemas.openxmlformats.org/officeDocument/2006/relationships/hyperlink" Target="https://regionalfurnituresociety.files.wordpress.com/2021/12/rf-2018-07-pearce-light.pdf" TargetMode="External"/><Relationship Id="rId162" Type="http://schemas.openxmlformats.org/officeDocument/2006/relationships/hyperlink" Target="https://regionalfurnituresociety.files.wordpress.com/2013/03/furniture-in-uffculme-inventories-1576-1762-alison-lee.pdf" TargetMode="External"/><Relationship Id="rId183" Type="http://schemas.openxmlformats.org/officeDocument/2006/relationships/hyperlink" Target="https://regionalfurnituresociety.files.wordpress.com/2013/03/eighteenth-century-gillow-furniture-discovered-at-tatton-park-susan-stuart.pdf" TargetMode="External"/><Relationship Id="rId218" Type="http://schemas.openxmlformats.org/officeDocument/2006/relationships/hyperlink" Target="https://regionalfurnituresociety.files.wordpress.com/2017/02/some-windsor-chairs-at-trinity-house-newcastle-upon-tyne-thomas-faulkener.pdf" TargetMode="External"/><Relationship Id="rId239" Type="http://schemas.openxmlformats.org/officeDocument/2006/relationships/hyperlink" Target="https://regionalfurnituresociety.files.wordpress.com/2017/01/a-common-chair-from-west-wales-luke-millar.pdf" TargetMode="External"/><Relationship Id="rId250" Type="http://schemas.openxmlformats.org/officeDocument/2006/relationships/hyperlink" Target="https://regionalfurnituresociety.files.wordpress.com/2017/01/drifnvood-furniture-from-shetland-david-learmont.pdf" TargetMode="External"/><Relationship Id="rId271" Type="http://schemas.openxmlformats.org/officeDocument/2006/relationships/hyperlink" Target="https://regionalfurnituresociety.files.wordpress.com/2022/04/an-american-tavern-table-gerald-w-r-ward.pdf" TargetMode="External"/><Relationship Id="rId292" Type="http://schemas.openxmlformats.org/officeDocument/2006/relationships/hyperlink" Target="https://regionalfurnituresociety.files.wordpress.com/2017/01/owen-fitzpatrick-a-birkenhead-cabinet-maker-e28098in-ordinary_-john-boram.pdf" TargetMode="External"/><Relationship Id="rId306" Type="http://schemas.openxmlformats.org/officeDocument/2006/relationships/hyperlink" Target="https://regionalfurnituresociety.files.wordpress.com/2017/01/1988-contents.pdf" TargetMode="External"/><Relationship Id="rId24" Type="http://schemas.openxmlformats.org/officeDocument/2006/relationships/hyperlink" Target="https://regionalfurnituresociety.files.wordpress.com/2017/09/04-boram.pdf" TargetMode="External"/><Relationship Id="rId45" Type="http://schemas.openxmlformats.org/officeDocument/2006/relationships/hyperlink" Target="https://regionalfurnituresociety.files.wordpress.com/2013/02/00-2012-prelims.pdf" TargetMode="External"/><Relationship Id="rId66" Type="http://schemas.openxmlformats.org/officeDocument/2006/relationships/hyperlink" Target="https://regionalfurnituresociety.files.wordpress.com/2017/06/b07-2010-contributors.pdf" TargetMode="External"/><Relationship Id="rId87" Type="http://schemas.openxmlformats.org/officeDocument/2006/relationships/hyperlink" Target="https://regionalfurnituresociety.files.wordpress.com/2013/02/medieval-tracery-carved-clamp-fronted-chests.pdf" TargetMode="External"/><Relationship Id="rId110" Type="http://schemas.openxmlformats.org/officeDocument/2006/relationships/hyperlink" Target="https://regionalfurnituresociety.files.wordpress.com/2017/03/irish-sideboards-david-jones-fergus-purdy.pdf" TargetMode="External"/><Relationship Id="rId131" Type="http://schemas.openxmlformats.org/officeDocument/2006/relationships/hyperlink" Target="https://regionalfurnituresociety.files.wordpress.com/2017/03/the-war-years.pdf" TargetMode="External"/><Relationship Id="rId152" Type="http://schemas.openxmlformats.org/officeDocument/2006/relationships/hyperlink" Target="https://regionalfurnituresociety.files.wordpress.com/2017/03/a-north-wales-interior-by-cornelius-varley-catherine-weston.pdf" TargetMode="External"/><Relationship Id="rId173" Type="http://schemas.openxmlformats.org/officeDocument/2006/relationships/hyperlink" Target="https://regionalfurnituresociety.files.wordpress.com/2013/03/irish-eighteenth-century-looking-glasses-nessa-roche.pdf" TargetMode="External"/><Relationship Id="rId194" Type="http://schemas.openxmlformats.org/officeDocument/2006/relationships/hyperlink" Target="https://regionalfurnituresociety.files.wordpress.com/2013/03/wiltshire-windsors-gabriel-olive.pdf" TargetMode="External"/><Relationship Id="rId208" Type="http://schemas.openxmlformats.org/officeDocument/2006/relationships/hyperlink" Target="https://regionalfurnituresociety.files.wordpress.com/2013/03/furniture-designs-from-new-zealand-the-dunedin-iron-and-woodware-companys-illustrated-catalogue-rebecca-rhodes.pdf" TargetMode="External"/><Relationship Id="rId229" Type="http://schemas.openxmlformats.org/officeDocument/2006/relationships/hyperlink" Target="https://regionalfurnituresociety.files.wordpress.com/2013/03/1995-dedication.pdf" TargetMode="External"/><Relationship Id="rId240" Type="http://schemas.openxmlformats.org/officeDocument/2006/relationships/hyperlink" Target="https://regionalfurnituresociety.files.wordpress.com/2017/01/1994-contents.pdf" TargetMode="External"/><Relationship Id="rId261" Type="http://schemas.openxmlformats.org/officeDocument/2006/relationships/hyperlink" Target="https://regionalfurnituresociety.files.wordpress.com/2017/01/furniture-terminology-in-post-medieval-middle-class-inventories-victor-chinnery.pdf" TargetMode="External"/><Relationship Id="rId14" Type="http://schemas.openxmlformats.org/officeDocument/2006/relationships/hyperlink" Target="https://regionalfurnituresociety.files.wordpress.com/2021/03/rf-2016-norwich-contents-and-editorial.pdf" TargetMode="External"/><Relationship Id="rId35" Type="http://schemas.openxmlformats.org/officeDocument/2006/relationships/hyperlink" Target="https://regionalfurnituresociety.files.wordpress.com/2013/02/09-hawkins.pdf" TargetMode="External"/><Relationship Id="rId56" Type="http://schemas.openxmlformats.org/officeDocument/2006/relationships/hyperlink" Target="https://regionalfurnituresociety.files.wordpress.com/2017/09/a04-bowett-revised.pdf" TargetMode="External"/><Relationship Id="rId77" Type="http://schemas.openxmlformats.org/officeDocument/2006/relationships/hyperlink" Target="https://regionalfurnituresociety.files.wordpress.com/2013/02/london_s-first-commercial-sawmill-adam-bowett.pdf" TargetMode="External"/><Relationship Id="rId100" Type="http://schemas.openxmlformats.org/officeDocument/2006/relationships/hyperlink" Target="https://regionalfurnituresociety.files.wordpress.com/2013/02/dictionary-of-norfolk-furniture-makers-john-stabler.pdf" TargetMode="External"/><Relationship Id="rId282" Type="http://schemas.openxmlformats.org/officeDocument/2006/relationships/hyperlink" Target="https://regionalfurnituresociety.files.wordpress.com/2017/01/dressers-in-the-west-country-gabriel-olive.pdf" TargetMode="External"/><Relationship Id="rId317" Type="http://schemas.openxmlformats.org/officeDocument/2006/relationships/hyperlink" Target="https://regionalfurnituresociety.files.wordpress.com/2017/01/1987-shorter-notice.pdf" TargetMode="External"/><Relationship Id="rId8" Type="http://schemas.openxmlformats.org/officeDocument/2006/relationships/hyperlink" Target="https://regionalfurnituresociety.files.wordpress.com/2021/03/rf-2017-00-prelims.pdf" TargetMode="External"/><Relationship Id="rId98" Type="http://schemas.openxmlformats.org/officeDocument/2006/relationships/hyperlink" Target="https://regionalfurnituresociety.files.wordpress.com/2013/02/recent-initiatives-to-increase-awareness-of-significant-church-furniture-peter-stone.pdf" TargetMode="External"/><Relationship Id="rId121" Type="http://schemas.openxmlformats.org/officeDocument/2006/relationships/hyperlink" Target="https://regionalfurnituresociety.files.wordpress.com/2017/03/a-lakeland-chest-dated-1683-michael-bucknole.pdf" TargetMode="External"/><Relationship Id="rId142" Type="http://schemas.openxmlformats.org/officeDocument/2006/relationships/hyperlink" Target="https://regionalfurnituresociety.files.wordpress.com/2017/03/walter-newall-of-dumfries-stephen-jackson-marion-stewart.pdf" TargetMode="External"/><Relationship Id="rId163" Type="http://schemas.openxmlformats.org/officeDocument/2006/relationships/hyperlink" Target="https://regionalfurnituresociety.files.wordpress.com/2013/03/don-carolis-a-case-study-of-a-nineteenth-century-colombo-furniture-maker-robin-jones.pdf" TargetMode="External"/><Relationship Id="rId184" Type="http://schemas.openxmlformats.org/officeDocument/2006/relationships/hyperlink" Target="https://regionalfurnituresociety.files.wordpress.com/2013/03/gillow-in-scotland-1770-1830-david-jones-jacqueline-urquhart.pdf" TargetMode="External"/><Relationship Id="rId219" Type="http://schemas.openxmlformats.org/officeDocument/2006/relationships/hyperlink" Target="https://regionalfurnituresociety.files.wordpress.com/2017/02/darvel-chairs-david-jones.pdf" TargetMode="External"/><Relationship Id="rId230" Type="http://schemas.openxmlformats.org/officeDocument/2006/relationships/hyperlink" Target="https://regionalfurnituresociety.files.wordpress.com/2017/01/a-brute-and-beastly-shire-dated-oak-furniture-in-lincolnshire-anthony-wells-cole.pdf" TargetMode="External"/><Relationship Id="rId251" Type="http://schemas.openxmlformats.org/officeDocument/2006/relationships/hyperlink" Target="https://regionalfurnituresociety.files.wordpress.com/2017/01/irish-cradles-an-introductory-look-fionnuala-carragher.pdf" TargetMode="External"/><Relationship Id="rId25" Type="http://schemas.openxmlformats.org/officeDocument/2006/relationships/hyperlink" Target="https://regionalfurnituresociety.files.wordpress.com/2017/09/05-pickvance.pdf" TargetMode="External"/><Relationship Id="rId46" Type="http://schemas.openxmlformats.org/officeDocument/2006/relationships/hyperlink" Target="https://regionalfurnituresociety.files.wordpress.com/2018/11/a01-harrison.pdf" TargetMode="External"/><Relationship Id="rId67" Type="http://schemas.openxmlformats.org/officeDocument/2006/relationships/hyperlink" Target="https://regionalfurnituresociety.files.wordpress.com/2017/01/2009-acknowledgments.pdf" TargetMode="External"/><Relationship Id="rId272" Type="http://schemas.openxmlformats.org/officeDocument/2006/relationships/hyperlink" Target="https://regionalfurnituresociety.files.wordpress.com/2017/01/1991-book-reviews.pdf" TargetMode="External"/><Relationship Id="rId293" Type="http://schemas.openxmlformats.org/officeDocument/2006/relationships/hyperlink" Target="https://regionalfurnituresociety.files.wordpress.com/2017/01/a-labelled-whitehaven-cabinet-christopher-gilbert.pdf" TargetMode="External"/><Relationship Id="rId307" Type="http://schemas.openxmlformats.org/officeDocument/2006/relationships/hyperlink" Target="https://regionalfurnituresociety.files.wordpress.com/2017/01/1987-editorial.pdf" TargetMode="External"/><Relationship Id="rId88" Type="http://schemas.openxmlformats.org/officeDocument/2006/relationships/hyperlink" Target="https://regionalfurnituresociety.files.wordpress.com/2013/02/furniture-and-woodwork-in-the-churchwarden_s-accounts-charing-kent-1590-1635-chris-currie.pdf" TargetMode="External"/><Relationship Id="rId111" Type="http://schemas.openxmlformats.org/officeDocument/2006/relationships/hyperlink" Target="https://regionalfurnituresociety.files.wordpress.com/2017/03/robert-lorimer-and-scott-morton-company-christina-m-anderson.pdf" TargetMode="External"/><Relationship Id="rId132" Type="http://schemas.openxmlformats.org/officeDocument/2006/relationships/hyperlink" Target="https://regionalfurnituresociety.files.wordpress.com/2017/03/starting-again.pdf" TargetMode="External"/><Relationship Id="rId153" Type="http://schemas.openxmlformats.org/officeDocument/2006/relationships/hyperlink" Target="https://regionalfurnituresociety.files.wordpress.com/2017/03/johnson-c-appleyards-ltd-of-sheffield-a-victorian-family-business-julie-banham.pdf" TargetMode="External"/><Relationship Id="rId174" Type="http://schemas.openxmlformats.org/officeDocument/2006/relationships/hyperlink" Target="https://regionalfurnituresociety.files.wordpress.com/2013/03/david-hughes-1847e280941923-cabinet-maker-and-ship-carver-of-liverpool-m-k-stammers.pdf" TargetMode="External"/><Relationship Id="rId195" Type="http://schemas.openxmlformats.org/officeDocument/2006/relationships/hyperlink" Target="https://regionalfurnituresociety.files.wordpress.com/2013/03/a-painted-elmwood-chest-from-north-somerset-john-weallans.pdf" TargetMode="External"/><Relationship Id="rId209" Type="http://schemas.openxmlformats.org/officeDocument/2006/relationships/hyperlink" Target="https://regionalfurnituresociety.files.wordpress.com/2013/03/a-hamilton-hearth-david-jones.pdf" TargetMode="External"/><Relationship Id="rId220" Type="http://schemas.openxmlformats.org/officeDocument/2006/relationships/hyperlink" Target="https://regionalfurnituresociety.files.wordpress.com/2017/02/gillow_s-e28098neat-and-strong-windsor-chairs_-for-home-and-export-in-the-18th-century-susan-stuart.pdf" TargetMode="External"/><Relationship Id="rId241" Type="http://schemas.openxmlformats.org/officeDocument/2006/relationships/hyperlink" Target="https://regionalfurnituresociety.files.wordpress.com/2017/01/1994-editorial.pdf" TargetMode="External"/><Relationship Id="rId15" Type="http://schemas.openxmlformats.org/officeDocument/2006/relationships/hyperlink" Target="https://regionalfurnituresociety.files.wordpress.com/2019/11/rf-2016-norwich-01-introduction.pdf" TargetMode="External"/><Relationship Id="rId36" Type="http://schemas.openxmlformats.org/officeDocument/2006/relationships/hyperlink" Target="https://regionalfurnituresociety.files.wordpress.com/2013/02/b10-contributors.pdf" TargetMode="External"/><Relationship Id="rId57" Type="http://schemas.openxmlformats.org/officeDocument/2006/relationships/hyperlink" Target="https://regionalfurnituresociety.files.wordpress.com/2017/09/a05-shorter-article.pdf" TargetMode="External"/><Relationship Id="rId262" Type="http://schemas.openxmlformats.org/officeDocument/2006/relationships/hyperlink" Target="https://regionalfurnituresociety.files.wordpress.com/2017/01/pans-and-materials-a-sawmill-in-the-182-0s-sarah-medlam.pdf" TargetMode="External"/><Relationship Id="rId283" Type="http://schemas.openxmlformats.org/officeDocument/2006/relationships/hyperlink" Target="https://regionalfurnituresociety.files.wordpress.com/2017/01/survival-or-revival-the-problems-of-the-continuation-of-traditional-furniture-making-into-the-20th-century-nicholas-moore.pdf" TargetMode="External"/><Relationship Id="rId318" Type="http://schemas.openxmlformats.org/officeDocument/2006/relationships/hyperlink" Target="https://regionalfurnituresociety.files.wordpress.com/2017/01/1987-contents.pdf" TargetMode="External"/><Relationship Id="rId78" Type="http://schemas.openxmlformats.org/officeDocument/2006/relationships/hyperlink" Target="https://regionalfurnituresociety.files.wordpress.com/2017/01/preface.pdf" TargetMode="External"/><Relationship Id="rId99" Type="http://schemas.openxmlformats.org/officeDocument/2006/relationships/hyperlink" Target="https://regionalfurnituresociety.files.wordpress.com/2013/02/2006-acknowledgment.pdf" TargetMode="External"/><Relationship Id="rId101" Type="http://schemas.openxmlformats.org/officeDocument/2006/relationships/hyperlink" Target="https://regionalfurnituresociety.files.wordpress.com/2013/02/explanation.pdf" TargetMode="External"/><Relationship Id="rId122" Type="http://schemas.openxmlformats.org/officeDocument/2006/relationships/hyperlink" Target="https://regionalfurnituresociety.files.wordpress.com/2017/03/the-perceval-compton-windsor-chair-diana-taylor.pdf" TargetMode="External"/><Relationship Id="rId143" Type="http://schemas.openxmlformats.org/officeDocument/2006/relationships/hyperlink" Target="https://regionalfurnituresociety.files.wordpress.com/2017/03/quilled-on-the-cann_-alexander-hart-scottish-cabinet-makerradical-and-convict-john-hawkins.pdf" TargetMode="External"/><Relationship Id="rId164" Type="http://schemas.openxmlformats.org/officeDocument/2006/relationships/hyperlink" Target="https://regionalfurnituresociety.files.wordpress.com/2013/03/the-lum-chest-a-connecticut-yankee-in-scotland-mary-ann-apicella.pdf" TargetMode="External"/><Relationship Id="rId185" Type="http://schemas.openxmlformats.org/officeDocument/2006/relationships/hyperlink" Target="https://regionalfurnituresociety.files.wordpress.com/2013/03/a-group-of-seat-furniture-stamped-r-e-christopher-claxton-stevens.pdf" TargetMode="External"/><Relationship Id="rId9" Type="http://schemas.openxmlformats.org/officeDocument/2006/relationships/hyperlink" Target="https://regionalfurnituresociety.files.wordpress.com/2021/03/rf-2017-01-lindfield.pdf" TargetMode="External"/><Relationship Id="rId210" Type="http://schemas.openxmlformats.org/officeDocument/2006/relationships/hyperlink" Target="https://regionalfurnituresociety.files.wordpress.com/2013/03/baking-oatcake-yorkshire-john-boram.pdf" TargetMode="External"/><Relationship Id="rId26" Type="http://schemas.openxmlformats.org/officeDocument/2006/relationships/hyperlink" Target="https://regionalfurnituresociety.files.wordpress.com/2017/09/00-2013-prelims-second-proof.pdf" TargetMode="External"/><Relationship Id="rId231" Type="http://schemas.openxmlformats.org/officeDocument/2006/relationships/hyperlink" Target="https://regionalfurnituresociety.files.wordpress.com/2017/01/the-glastonbury-chair-gabriel-olive.pdf" TargetMode="External"/><Relationship Id="rId252" Type="http://schemas.openxmlformats.org/officeDocument/2006/relationships/hyperlink" Target="https://regionalfurnituresociety.files.wordpress.com/2017/01/carved-oak-furniture-from-tudor-wales-richard-bebb.pdf" TargetMode="External"/><Relationship Id="rId273" Type="http://schemas.openxmlformats.org/officeDocument/2006/relationships/hyperlink" Target="https://regionalfurnituresociety.files.wordpress.com/2017/01/1991-contents.pdf" TargetMode="External"/><Relationship Id="rId294" Type="http://schemas.openxmlformats.org/officeDocument/2006/relationships/hyperlink" Target="https://regionalfurnituresociety.files.wordpress.com/2017/01/1989-shorter-notice.pdf" TargetMode="External"/><Relationship Id="rId308" Type="http://schemas.openxmlformats.org/officeDocument/2006/relationships/hyperlink" Target="https://regionalfurnituresociety.files.wordpress.com/2017/01/regional-furniture-studies-in-the-late-18th-and-19th-century-traditions-bernard-cotton.pdf" TargetMode="External"/><Relationship Id="rId47" Type="http://schemas.openxmlformats.org/officeDocument/2006/relationships/hyperlink" Target="https://regionalfurnituresociety.files.wordpress.com/2013/02/a02-riall.pdf" TargetMode="External"/><Relationship Id="rId68" Type="http://schemas.openxmlformats.org/officeDocument/2006/relationships/hyperlink" Target="https://regionalfurnituresociety.files.wordpress.com/2017/01/introduction.pdf" TargetMode="External"/><Relationship Id="rId89" Type="http://schemas.openxmlformats.org/officeDocument/2006/relationships/hyperlink" Target="https://regionalfurnituresociety.files.wordpress.com/2013/02/e28098the-benches-in-ye-quire_-furniture-from-wimborne-minster-dorset-brenda-d-flint.pdf" TargetMode="External"/><Relationship Id="rId112" Type="http://schemas.openxmlformats.org/officeDocument/2006/relationships/hyperlink" Target="https://regionalfurnituresociety.files.wordpress.com/2017/03/robert-lorimer_s-use-of-timber-david-jones.pdf" TargetMode="External"/><Relationship Id="rId133" Type="http://schemas.openxmlformats.org/officeDocument/2006/relationships/hyperlink" Target="https://regionalfurnituresociety.files.wordpress.com/2017/03/the-1950s.pdf" TargetMode="External"/><Relationship Id="rId154" Type="http://schemas.openxmlformats.org/officeDocument/2006/relationships/hyperlink" Target="https://regionalfurnituresociety.files.wordpress.com/2017/03/english-furniture-locks-j-a-berry.pdf" TargetMode="External"/><Relationship Id="rId175" Type="http://schemas.openxmlformats.org/officeDocument/2006/relationships/hyperlink" Target="https://regionalfurnituresociety.files.wordpress.com/2013/03/malaysian-furniture-daniel-maudlin.pdf" TargetMode="External"/><Relationship Id="rId196" Type="http://schemas.openxmlformats.org/officeDocument/2006/relationships/hyperlink" Target="https://regionalfurnituresociety.files.wordpress.com/2013/03/tudor-furniture-from-the-mary-rose-david-knell.pdf" TargetMode="External"/><Relationship Id="rId200" Type="http://schemas.openxmlformats.org/officeDocument/2006/relationships/hyperlink" Target="https://regionalfurnituresociety.files.wordpress.com/2013/03/1997-contents.pdf" TargetMode="External"/><Relationship Id="rId16" Type="http://schemas.openxmlformats.org/officeDocument/2006/relationships/hyperlink" Target="https://regionalfurnituresociety.files.wordpress.com/2019/11/rf-2016-norwich-02-cabinets-part-one.pdf" TargetMode="External"/><Relationship Id="rId221" Type="http://schemas.openxmlformats.org/officeDocument/2006/relationships/hyperlink" Target="https://regionalfurnituresociety.files.wordpress.com/2017/02/sussex-chairs-janet-pennington.pdf" TargetMode="External"/><Relationship Id="rId242" Type="http://schemas.openxmlformats.org/officeDocument/2006/relationships/hyperlink" Target="https://regionalfurnituresociety.files.wordpress.com/2017/01/1993-contents.pdf" TargetMode="External"/><Relationship Id="rId263" Type="http://schemas.openxmlformats.org/officeDocument/2006/relationships/hyperlink" Target="https://regionalfurnituresociety.files.wordpress.com/2017/01/some-east-anglian-chests-penny-rumble.pdf" TargetMode="External"/><Relationship Id="rId284" Type="http://schemas.openxmlformats.org/officeDocument/2006/relationships/hyperlink" Target="https://regionalfurnituresociety.files.wordpress.com/2017/01/a-signed-chest-of-drawers-donald-blakely.pdf" TargetMode="External"/><Relationship Id="rId319" Type="http://schemas.openxmlformats.org/officeDocument/2006/relationships/hyperlink" Target="https://regionalfurnituresociety.files.wordpress.com/2017/01/1987-editorial.pdf" TargetMode="External"/><Relationship Id="rId37" Type="http://schemas.openxmlformats.org/officeDocument/2006/relationships/hyperlink" Target="https://regionalfurnituresociety.files.wordpress.com/2017/09/00-2013-prelims-second-proof.pdf" TargetMode="External"/><Relationship Id="rId58" Type="http://schemas.openxmlformats.org/officeDocument/2006/relationships/hyperlink" Target="https://regionalfurnituresociety.files.wordpress.com/2017/09/b06-contributors.pdf" TargetMode="External"/><Relationship Id="rId79" Type="http://schemas.openxmlformats.org/officeDocument/2006/relationships/hyperlink" Target="https://regionalfurnituresociety.files.wordpress.com/2017/01/2009-contents.pdf" TargetMode="External"/><Relationship Id="rId102" Type="http://schemas.openxmlformats.org/officeDocument/2006/relationships/hyperlink" Target="https://regionalfurnituresociety.files.wordpress.com/2013/02/the-dictionary.pdf" TargetMode="External"/><Relationship Id="rId123" Type="http://schemas.openxmlformats.org/officeDocument/2006/relationships/hyperlink" Target="https://regionalfurnituresociety.files.wordpress.com/2017/03/a-select-bibliography-of-books-and-articles-on-furniture-published-between-july-1994-june-2004-ivan-sparkes.pdf" TargetMode="External"/><Relationship Id="rId144" Type="http://schemas.openxmlformats.org/officeDocument/2006/relationships/hyperlink" Target="https://regionalfurnituresociety.files.wordpress.com/2017/03/chair-making-in-the-northern-counties-of-scotland-and-in-new-zealand-david-hutchinson.pdf" TargetMode="External"/><Relationship Id="rId90" Type="http://schemas.openxmlformats.org/officeDocument/2006/relationships/hyperlink" Target="https://regionalfurnituresociety.files.wordpress.com/2013/02/an-account-of-some-eighteenth-century-communion-tables-in-dorset-michael-polly-legg.pdf" TargetMode="External"/><Relationship Id="rId165" Type="http://schemas.openxmlformats.org/officeDocument/2006/relationships/hyperlink" Target="https://regionalfurnituresociety.files.wordpress.com/2013/03/2000-contents.pdf" TargetMode="External"/><Relationship Id="rId186" Type="http://schemas.openxmlformats.org/officeDocument/2006/relationships/hyperlink" Target="https://regionalfurnituresociety.files.wordpress.com/2013/03/a-select-bibliography-of-books-and-articles-on-furniture-published-between-july-1994-and-dec-1997-ivan-sparkes.pdf" TargetMode="External"/><Relationship Id="rId211" Type="http://schemas.openxmlformats.org/officeDocument/2006/relationships/hyperlink" Target="https://regionalfurnituresociety.files.wordpress.com/2013/03/1996-shorter-notice.pdf" TargetMode="External"/><Relationship Id="rId232" Type="http://schemas.openxmlformats.org/officeDocument/2006/relationships/hyperlink" Target="https://regionalfurnituresociety.files.wordpress.com/2017/01/preaching-tents-david-jones.pdf" TargetMode="External"/><Relationship Id="rId253" Type="http://schemas.openxmlformats.org/officeDocument/2006/relationships/hyperlink" Target="https://regionalfurnituresociety.files.wordpress.com/2017/01/some-plain-oak-farmhouse-chests-from-south-wales-luke-millar.pdf" TargetMode="External"/><Relationship Id="rId274" Type="http://schemas.openxmlformats.org/officeDocument/2006/relationships/hyperlink" Target="https://regionalfurnituresociety.files.wordpress.com/2017/01/1991-editorial.pdf" TargetMode="External"/><Relationship Id="rId295" Type="http://schemas.openxmlformats.org/officeDocument/2006/relationships/hyperlink" Target="https://regionalfurnituresociety.files.wordpress.com/2017/01/1989-contents.pdf" TargetMode="External"/><Relationship Id="rId309" Type="http://schemas.openxmlformats.org/officeDocument/2006/relationships/hyperlink" Target="https://regionalfurnituresociety.files.wordpress.com/2017/01/oak-furniture-and-the-towneley-family-of-lancashire-susan-bourne.pdf" TargetMode="External"/><Relationship Id="rId27" Type="http://schemas.openxmlformats.org/officeDocument/2006/relationships/hyperlink" Target="https://regionalfurnituresociety.files.wordpress.com/2013/02/01-oconnor.pdf" TargetMode="External"/><Relationship Id="rId48" Type="http://schemas.openxmlformats.org/officeDocument/2006/relationships/hyperlink" Target="https://regionalfurnituresociety.files.wordpress.com/2013/02/rf12-doors.pdf" TargetMode="External"/><Relationship Id="rId69" Type="http://schemas.openxmlformats.org/officeDocument/2006/relationships/hyperlink" Target="https://regionalfurnituresociety.files.wordpress.com/2017/01/explanation.pdf" TargetMode="External"/><Relationship Id="rId113" Type="http://schemas.openxmlformats.org/officeDocument/2006/relationships/hyperlink" Target="https://regionalfurnituresociety.files.wordpress.com/2017/03/a-dug-out-chair-from-the-south-lake-district-liz-hancock.pdf" TargetMode="External"/><Relationship Id="rId134" Type="http://schemas.openxmlformats.org/officeDocument/2006/relationships/hyperlink" Target="https://regionalfurnituresociety.files.wordpress.com/2017/03/characters-of-the-trade.pdf" TargetMode="External"/><Relationship Id="rId320" Type="http://schemas.openxmlformats.org/officeDocument/2006/relationships/hyperlink" Target="https://regionalfurnituresociety.files.wordpress.com/2023/01/rf-2019-01-brears-light.pdf" TargetMode="External"/><Relationship Id="rId80" Type="http://schemas.openxmlformats.org/officeDocument/2006/relationships/hyperlink" Target="https://regionalfurnituresociety.files.wordpress.com/2013/02/2008-contents.pdf" TargetMode="External"/><Relationship Id="rId155" Type="http://schemas.openxmlformats.org/officeDocument/2006/relationships/hyperlink" Target="https://regionalfurnituresociety.files.wordpress.com/2017/03/darvel-chair-update-stephen-hunter.pdf" TargetMode="External"/><Relationship Id="rId176" Type="http://schemas.openxmlformats.org/officeDocument/2006/relationships/hyperlink" Target="https://regionalfurnituresociety.files.wordpress.com/2020/03/petznick-1999.pdf" TargetMode="External"/><Relationship Id="rId197" Type="http://schemas.openxmlformats.org/officeDocument/2006/relationships/hyperlink" Target="https://regionalfurnituresociety.files.wordpress.com/2013/03/canopied-cupboards-of-the-aire-and-calder-valleys-west-yorkshire-peter-h-thornborrow.pdf" TargetMode="External"/><Relationship Id="rId201" Type="http://schemas.openxmlformats.org/officeDocument/2006/relationships/hyperlink" Target="https://regionalfurnituresociety.files.wordpress.com/2013/03/1997-editorial.pdf" TargetMode="External"/><Relationship Id="rId222" Type="http://schemas.openxmlformats.org/officeDocument/2006/relationships/hyperlink" Target="https://regionalfurnituresociety.files.wordpress.com/2017/02/oak-chairs-from-ulster-fionnula-carragher.pdf" TargetMode="External"/><Relationship Id="rId243" Type="http://schemas.openxmlformats.org/officeDocument/2006/relationships/hyperlink" Target="https://regionalfurnituresociety.files.wordpress.com/2017/01/1993-editorial.pdf" TargetMode="External"/><Relationship Id="rId264" Type="http://schemas.openxmlformats.org/officeDocument/2006/relationships/hyperlink" Target="https://regionalfurnituresociety.files.wordpress.com/2017/01/sixteenth-century-furniture-in-the-castle-dairy-kendal-susan-bourne-susan-stuart.pdf" TargetMode="External"/><Relationship Id="rId285" Type="http://schemas.openxmlformats.org/officeDocument/2006/relationships/hyperlink" Target="https://regionalfurnituresociety.files.wordpress.com/2017/01/a-salop-friendly-membership-card-simon-jervis.pdf" TargetMode="External"/><Relationship Id="rId17" Type="http://schemas.openxmlformats.org/officeDocument/2006/relationships/hyperlink" Target="https://regionalfurnituresociety.files.wordpress.com/2019/11/rf-2016-norwich-03-cabinets-part-two.pdf" TargetMode="External"/><Relationship Id="rId38" Type="http://schemas.openxmlformats.org/officeDocument/2006/relationships/hyperlink" Target="https://regionalfurnituresociety.files.wordpress.com/2017/09/a01-stobart-offprint.pdf" TargetMode="External"/><Relationship Id="rId59" Type="http://schemas.openxmlformats.org/officeDocument/2006/relationships/hyperlink" Target="https://regionalfurnituresociety.files.wordpress.com/2017/06/a00-2010-prelims.pdf" TargetMode="External"/><Relationship Id="rId103" Type="http://schemas.openxmlformats.org/officeDocument/2006/relationships/hyperlink" Target="https://regionalfurnituresociety.files.wordpress.com/2013/02/bibliography.pdf" TargetMode="External"/><Relationship Id="rId124" Type="http://schemas.openxmlformats.org/officeDocument/2006/relationships/hyperlink" Target="https://regionalfurnituresociety.files.wordpress.com/2017/03/2004-editorial.pdf" TargetMode="External"/><Relationship Id="rId310" Type="http://schemas.openxmlformats.org/officeDocument/2006/relationships/hyperlink" Target="https://regionalfurnituresociety.files.wordpress.com/2017/01/a-painted-bed-dated-1724-anthony-wells-cole.pdf" TargetMode="External"/><Relationship Id="rId70" Type="http://schemas.openxmlformats.org/officeDocument/2006/relationships/hyperlink" Target="https://regionalfurnituresociety.files.wordpress.com/2017/01/dictionary-of-nineteenth-century-antique-and-curiosity-dealers.pdf" TargetMode="External"/><Relationship Id="rId91" Type="http://schemas.openxmlformats.org/officeDocument/2006/relationships/hyperlink" Target="https://regionalfurnituresociety.files.wordpress.com/2013/02/seventeenth-and-early-eighteenth-century-church-furniture-in-gloucestershire-david-wilson.pdf" TargetMode="External"/><Relationship Id="rId145" Type="http://schemas.openxmlformats.org/officeDocument/2006/relationships/hyperlink" Target="https://regionalfurnituresociety.files.wordpress.com/2017/03/research-methods-in-the-outer-hebrides-caroline-hirst.pdf" TargetMode="External"/><Relationship Id="rId166" Type="http://schemas.openxmlformats.org/officeDocument/2006/relationships/hyperlink" Target="https://regionalfurnituresociety.files.wordpress.com/2013/03/2000-editorial.pdf" TargetMode="External"/><Relationship Id="rId187" Type="http://schemas.openxmlformats.org/officeDocument/2006/relationships/hyperlink" Target="https://regionalfurnituresociety.files.wordpress.com/2013/03/1998-contents.pdf" TargetMode="External"/><Relationship Id="rId1" Type="http://schemas.openxmlformats.org/officeDocument/2006/relationships/hyperlink" Target="https://regionalfurnituresociety.files.wordpress.com/2021/12/rf-2018-01-brears-light.pdf" TargetMode="External"/><Relationship Id="rId212" Type="http://schemas.openxmlformats.org/officeDocument/2006/relationships/hyperlink" Target="https://regionalfurnituresociety.files.wordpress.com/2013/03/1996-contents.pdf" TargetMode="External"/><Relationship Id="rId233" Type="http://schemas.openxmlformats.org/officeDocument/2006/relationships/hyperlink" Target="https://regionalfurnituresociety.files.wordpress.com/2017/01/three-masonic-chairs-at-minerva-lodge-ashton-under-lyne-christopher-gilbert.pdf" TargetMode="External"/><Relationship Id="rId254" Type="http://schemas.openxmlformats.org/officeDocument/2006/relationships/hyperlink" Target="https://regionalfurnituresociety.files.wordpress.com/2017/01/the-gower-coffor-bach-philip-m-havard.pdf" TargetMode="External"/><Relationship Id="rId28" Type="http://schemas.openxmlformats.org/officeDocument/2006/relationships/hyperlink" Target="https://regionalfurnituresociety.files.wordpress.com/2013/02/02-bowett-cotehele.pdf" TargetMode="External"/><Relationship Id="rId49" Type="http://schemas.openxmlformats.org/officeDocument/2006/relationships/hyperlink" Target="https://regionalfurnituresociety.files.wordpress.com/2017/10/rf-2012-domed-article-a04-pickvance1.pdf" TargetMode="External"/><Relationship Id="rId114" Type="http://schemas.openxmlformats.org/officeDocument/2006/relationships/hyperlink" Target="https://regionalfurnituresociety.files.wordpress.com/2017/03/2005-editorial.pdf" TargetMode="External"/><Relationship Id="rId275" Type="http://schemas.openxmlformats.org/officeDocument/2006/relationships/hyperlink" Target="https://regionalfurnituresociety.files.wordpress.com/2017/01/oak-furniture-in-norfolk-1530-1640-anthony-wells-cole.pdf" TargetMode="External"/><Relationship Id="rId296" Type="http://schemas.openxmlformats.org/officeDocument/2006/relationships/hyperlink" Target="https://regionalfurnituresociety.files.wordpress.com/2017/01/1989-editorial.pdf" TargetMode="External"/><Relationship Id="rId300" Type="http://schemas.openxmlformats.org/officeDocument/2006/relationships/hyperlink" Target="https://regionalfurnituresociety.files.wordpress.com/2017/01/furniture-by-local-makers-at-doncaster-mansion-house-christopher-gilbert.pdf" TargetMode="External"/><Relationship Id="rId60" Type="http://schemas.openxmlformats.org/officeDocument/2006/relationships/hyperlink" Target="https://regionalfurnituresociety.files.wordpress.com/2017/06/a01-2010-parrott.pdf" TargetMode="External"/><Relationship Id="rId81" Type="http://schemas.openxmlformats.org/officeDocument/2006/relationships/hyperlink" Target="https://regionalfurnituresociety.files.wordpress.com/2013/02/2008-editorial.pdf" TargetMode="External"/><Relationship Id="rId135" Type="http://schemas.openxmlformats.org/officeDocument/2006/relationships/hyperlink" Target="https://regionalfurnituresociety.files.wordpress.com/2017/03/television.pdf" TargetMode="External"/><Relationship Id="rId156" Type="http://schemas.openxmlformats.org/officeDocument/2006/relationships/hyperlink" Target="https://regionalfurnituresociety.files.wordpress.com/2017/03/the-sitter-revealed-a-portrait-of-george-smith-john-evan-bedford.pdf" TargetMode="External"/><Relationship Id="rId177" Type="http://schemas.openxmlformats.org/officeDocument/2006/relationships/hyperlink" Target="https://regionalfurnituresociety.files.wordpress.com/2013/03/1999-contents.pdf" TargetMode="External"/><Relationship Id="rId198" Type="http://schemas.openxmlformats.org/officeDocument/2006/relationships/hyperlink" Target="https://regionalfurnituresociety.files.wordpress.com/2013/03/a-bellringer_s-chair-christpher-gilbert.pdf" TargetMode="External"/><Relationship Id="rId321" Type="http://schemas.openxmlformats.org/officeDocument/2006/relationships/hyperlink" Target="https://regionalfurnituresociety.files.wordpress.com/2023/01/rf-2019-02-sergeant-and-parker-light.pdf" TargetMode="External"/><Relationship Id="rId202" Type="http://schemas.openxmlformats.org/officeDocument/2006/relationships/hyperlink" Target="https://regionalfurnituresociety.files.wordpress.com/2013/03/irish-vernacular-furniture-inventories-and-illustrations-in-interdisciplinary-methodology-claudia-kinmouth.pdf" TargetMode="External"/><Relationship Id="rId223" Type="http://schemas.openxmlformats.org/officeDocument/2006/relationships/hyperlink" Target="https://regionalfurnituresociety.files.wordpress.com/2013/02/the-blackstone-chair-stephen-jackson.pdf" TargetMode="External"/><Relationship Id="rId244" Type="http://schemas.openxmlformats.org/officeDocument/2006/relationships/hyperlink" Target="https://regionalfurnituresociety.files.wordpress.com/2017/01/1993-notes.pdf" TargetMode="External"/><Relationship Id="rId18" Type="http://schemas.openxmlformats.org/officeDocument/2006/relationships/hyperlink" Target="https://regionalfurnituresociety.files.wordpress.com/2019/11/rf-2016-norwich-04-cabinets-part-three.pdf" TargetMode="External"/><Relationship Id="rId39" Type="http://schemas.openxmlformats.org/officeDocument/2006/relationships/hyperlink" Target="https://regionalfurnituresociety.files.wordpress.com/2017/09/a02-hague-offprint.pdf" TargetMode="External"/><Relationship Id="rId265" Type="http://schemas.openxmlformats.org/officeDocument/2006/relationships/hyperlink" Target="https://regionalfurnituresociety.files.wordpress.com/2017/01/the-amos-catton-pattern-book-christopher-gilbert.pdf" TargetMode="External"/><Relationship Id="rId286" Type="http://schemas.openxmlformats.org/officeDocument/2006/relationships/hyperlink" Target="https://regionalfurnituresociety.files.wordpress.com/2017/01/1990-contents.pdf" TargetMode="External"/><Relationship Id="rId50" Type="http://schemas.openxmlformats.org/officeDocument/2006/relationships/hyperlink" Target="https://regionalfurnituresociety.files.wordpress.com/2013/02/a05-boram.pdf" TargetMode="External"/><Relationship Id="rId104" Type="http://schemas.openxmlformats.org/officeDocument/2006/relationships/hyperlink" Target="https://regionalfurnituresociety.files.wordpress.com/2013/02/appendix-i-the-norris-family-tree.pdf" TargetMode="External"/><Relationship Id="rId125" Type="http://schemas.openxmlformats.org/officeDocument/2006/relationships/hyperlink" Target="https://regionalfurnituresociety.files.wordpress.com/2017/03/2004-contents.pdf" TargetMode="External"/><Relationship Id="rId146" Type="http://schemas.openxmlformats.org/officeDocument/2006/relationships/hyperlink" Target="https://regionalfurnituresociety.files.wordpress.com/2017/03/william-craigie-of-kirkwall-and-the-furnishing-of-melsetter-house-hoy-annette-carruthers.pdf" TargetMode="External"/><Relationship Id="rId167" Type="http://schemas.openxmlformats.org/officeDocument/2006/relationships/hyperlink" Target="https://regionalfurnituresociety.files.wordpress.com/2013/03/lightning-stools-christpher-claxton-stevens.pdf" TargetMode="External"/><Relationship Id="rId188" Type="http://schemas.openxmlformats.org/officeDocument/2006/relationships/hyperlink" Target="https://regionalfurnituresociety.files.wordpress.com/2013/03/1998-editorial.pdf" TargetMode="External"/><Relationship Id="rId311" Type="http://schemas.openxmlformats.org/officeDocument/2006/relationships/hyperlink" Target="https://regionalfurnituresociety.files.wordpress.com/2017/01/the-chairs-of-sutherland-and-caithness-a-northern-tradition-in-highland-chair-making-r-ross-noble.pdf" TargetMode="External"/><Relationship Id="rId71" Type="http://schemas.openxmlformats.org/officeDocument/2006/relationships/hyperlink" Target="https://regionalfurnituresociety.files.wordpress.com/2017/01/bibliography.pdf" TargetMode="External"/><Relationship Id="rId92" Type="http://schemas.openxmlformats.org/officeDocument/2006/relationships/hyperlink" Target="https://regionalfurnituresociety.files.wordpress.com/2013/02/the-fourteenth-century-choir-stalls-at-gloucester-cathedral-peter-lindfield.pdf" TargetMode="External"/><Relationship Id="rId213" Type="http://schemas.openxmlformats.org/officeDocument/2006/relationships/hyperlink" Target="https://regionalfurnituresociety.files.wordpress.com/2013/03/1996-editorial.pdf" TargetMode="External"/><Relationship Id="rId234" Type="http://schemas.openxmlformats.org/officeDocument/2006/relationships/hyperlink" Target="https://regionalfurnituresociety.files.wordpress.com/2017/01/the-vigani-specimen-cabinet-by-john-austin-a-cambridge-joiner-adam-bowett.pdf" TargetMode="External"/><Relationship Id="rId2" Type="http://schemas.openxmlformats.org/officeDocument/2006/relationships/hyperlink" Target="https://regionalfurnituresociety.files.wordpress.com/2021/12/rf-2018-02-harrison-light.pdf" TargetMode="External"/><Relationship Id="rId29" Type="http://schemas.openxmlformats.org/officeDocument/2006/relationships/hyperlink" Target="https://regionalfurnituresociety.files.wordpress.com/2013/02/03-hodgkinson.pdf" TargetMode="External"/><Relationship Id="rId255" Type="http://schemas.openxmlformats.org/officeDocument/2006/relationships/hyperlink" Target="https://regionalfurnituresociety.files.wordpress.com/2017/01/the-welston-coffer-philip-m-havard.pdf" TargetMode="External"/><Relationship Id="rId276" Type="http://schemas.openxmlformats.org/officeDocument/2006/relationships/hyperlink" Target="https://regionalfurnituresociety.files.wordpress.com/2017/01/the-board-seated-turned-chairs-project-robert-f-trent.pdf" TargetMode="External"/><Relationship Id="rId297" Type="http://schemas.openxmlformats.org/officeDocument/2006/relationships/hyperlink" Target="https://regionalfurnituresociety.files.wordpress.com/2017/01/the-cupboard-of-rychard-and-margerye-churche-susan-bourne.pdf" TargetMode="External"/><Relationship Id="rId40" Type="http://schemas.openxmlformats.org/officeDocument/2006/relationships/hyperlink" Target="https://regionalfurnituresociety.files.wordpress.com/2017/09/a03-pearce-offprint.pdf" TargetMode="External"/><Relationship Id="rId115" Type="http://schemas.openxmlformats.org/officeDocument/2006/relationships/hyperlink" Target="https://regionalfurnituresociety.files.wordpress.com/2017/03/2005-contents.pdf" TargetMode="External"/><Relationship Id="rId136" Type="http://schemas.openxmlformats.org/officeDocument/2006/relationships/hyperlink" Target="https://regionalfurnituresociety.files.wordpress.com/2017/03/major-auctions-attended-between-1950-and-1960.pdf" TargetMode="External"/><Relationship Id="rId157" Type="http://schemas.openxmlformats.org/officeDocument/2006/relationships/hyperlink" Target="https://regionalfurnituresociety.files.wordpress.com/2013/03/how-to-make-a-borders-box-bed-daniel-maudlin.pdf" TargetMode="External"/><Relationship Id="rId178" Type="http://schemas.openxmlformats.org/officeDocument/2006/relationships/hyperlink" Target="https://regionalfurnituresociety.files.wordpress.com/2013/03/1999-editorial.pdf" TargetMode="External"/><Relationship Id="rId301" Type="http://schemas.openxmlformats.org/officeDocument/2006/relationships/hyperlink" Target="https://regionalfurnituresociety.files.wordpress.com/2017/01/unconventional-windsor_s-from-the-cotswolds-bernard-d-cotton.pdf" TargetMode="External"/><Relationship Id="rId322" Type="http://schemas.openxmlformats.org/officeDocument/2006/relationships/hyperlink" Target="https://regionalfurnituresociety.files.wordpress.com/2023/01/rf-2019-03-bowett-light.pdf" TargetMode="External"/><Relationship Id="rId61" Type="http://schemas.openxmlformats.org/officeDocument/2006/relationships/hyperlink" Target="https://regionalfurnituresociety.files.wordpress.com/2017/06/a02-2010-woodcock.pdf" TargetMode="External"/><Relationship Id="rId82" Type="http://schemas.openxmlformats.org/officeDocument/2006/relationships/hyperlink" Target="https://regionalfurnituresociety.files.wordpress.com/2013/02/2007-editorial.pdf" TargetMode="External"/><Relationship Id="rId199" Type="http://schemas.openxmlformats.org/officeDocument/2006/relationships/hyperlink" Target="https://regionalfurnituresociety.files.wordpress.com/2013/03/william-gerrard-maker-of-e28098gypsy_-tables-william-vincent.pdf" TargetMode="External"/><Relationship Id="rId203" Type="http://schemas.openxmlformats.org/officeDocument/2006/relationships/hyperlink" Target="https://regionalfurnituresociety.files.wordpress.com/2013/03/nineteenth-century-carved-ebony-furniture-from-sri-lanka-methods-of-interpretation-robin-jones.pdf" TargetMode="External"/><Relationship Id="rId19" Type="http://schemas.openxmlformats.org/officeDocument/2006/relationships/hyperlink" Target="https://regionalfurnituresociety.files.wordpress.com/2019/11/rf-2016-norwich-05-chairs.pdf" TargetMode="External"/><Relationship Id="rId224" Type="http://schemas.openxmlformats.org/officeDocument/2006/relationships/hyperlink" Target="https://regionalfurnituresociety.files.wordpress.com/2013/03/the-leeds-cabinet-and-chair-makers-book-of-prices-1791a-re-print-of-the-chair-making-specifications-david-jones.pdf" TargetMode="External"/><Relationship Id="rId245" Type="http://schemas.openxmlformats.org/officeDocument/2006/relationships/hyperlink" Target="https://regionalfurnituresociety.files.wordpress.com/2017/01/1993-plates.pdf" TargetMode="External"/><Relationship Id="rId266" Type="http://schemas.openxmlformats.org/officeDocument/2006/relationships/hyperlink" Target="https://regionalfurnituresociety.files.wordpress.com/2017/01/the-wheelers-of-amcroach-a-family-of-furniture-makers-in-fife-lindsay-macbeth.pdf" TargetMode="External"/><Relationship Id="rId287" Type="http://schemas.openxmlformats.org/officeDocument/2006/relationships/hyperlink" Target="https://regionalfurnituresociety.files.wordpress.com/2017/01/1990-editorial.pdf" TargetMode="External"/><Relationship Id="rId30" Type="http://schemas.openxmlformats.org/officeDocument/2006/relationships/hyperlink" Target="https://regionalfurnituresociety.files.wordpress.com/2013/02/04-parrott-cromarty.pdf" TargetMode="External"/><Relationship Id="rId105" Type="http://schemas.openxmlformats.org/officeDocument/2006/relationships/hyperlink" Target="https://regionalfurnituresociety.files.wordpress.com/2013/02/appendix-ii-the-edward-crane-correspondence.pdf" TargetMode="External"/><Relationship Id="rId126" Type="http://schemas.openxmlformats.org/officeDocument/2006/relationships/hyperlink" Target="https://regionalfurnituresociety.files.wordpress.com/2017/03/introduction.pdf" TargetMode="External"/><Relationship Id="rId147" Type="http://schemas.openxmlformats.org/officeDocument/2006/relationships/hyperlink" Target="https://regionalfurnituresociety.files.wordpress.com/2017/03/2002-contents.pdf" TargetMode="External"/><Relationship Id="rId168" Type="http://schemas.openxmlformats.org/officeDocument/2006/relationships/hyperlink" Target="https://regionalfurnituresociety.files.wordpress.com/2013/03/eighteenth-century-fancy-chairs-from-high-wycombe-john-boram.pdf" TargetMode="External"/><Relationship Id="rId312" Type="http://schemas.openxmlformats.org/officeDocument/2006/relationships/hyperlink" Target="https://regionalfurnituresociety.files.wordpress.com/2017/01/furniture-in-steyning-a-sussex-parish-1587e280941707-j-pennington-j-sleight.pdf" TargetMode="External"/><Relationship Id="rId51" Type="http://schemas.openxmlformats.org/officeDocument/2006/relationships/hyperlink" Target="https://regionalfurnituresociety.files.wordpress.com/2017/09/b06-contributors1.pdf" TargetMode="External"/><Relationship Id="rId72" Type="http://schemas.openxmlformats.org/officeDocument/2006/relationships/hyperlink" Target="https://regionalfurnituresociety.files.wordpress.com/2013/02/apprenticeships-in-the-london-joiners_-company-1640-1720-laurie-lindey.pdf" TargetMode="External"/><Relationship Id="rId93" Type="http://schemas.openxmlformats.org/officeDocument/2006/relationships/hyperlink" Target="https://regionalfurnituresociety.files.wordpress.com/2013/02/seventeen-chairs-from-dulas-church-herefordshire-david-jones.pdf" TargetMode="External"/><Relationship Id="rId189" Type="http://schemas.openxmlformats.org/officeDocument/2006/relationships/hyperlink" Target="https://regionalfurnituresociety.files.wordpress.com/2013/03/mr-bowen_s-secretaire-and-bookcase-a-labelled-carmarthen-piece-c-1795-luke-millar.pdf" TargetMode="External"/><Relationship Id="rId3" Type="http://schemas.openxmlformats.org/officeDocument/2006/relationships/hyperlink" Target="https://regionalfurnituresociety.files.wordpress.com/2021/12/rf-2018-03-boram-light.pdf" TargetMode="External"/><Relationship Id="rId214" Type="http://schemas.openxmlformats.org/officeDocument/2006/relationships/hyperlink" Target="https://regionalfurnituresociety.files.wordpress.com/2013/03/chairmaking-at-low-cringles-in-yorkshire-christopher-gilbert.pdf" TargetMode="External"/><Relationship Id="rId235" Type="http://schemas.openxmlformats.org/officeDocument/2006/relationships/hyperlink" Target="https://regionalfurnituresociety.files.wordpress.com/2017/01/samuel-peat-a-chichester-cabinet-maker-margaret-ponsonby.pdf" TargetMode="External"/><Relationship Id="rId256" Type="http://schemas.openxmlformats.org/officeDocument/2006/relationships/hyperlink" Target="https://regionalfurnituresociety.files.wordpress.com/2017/01/a-vale-of-glamorgan-chair-luke-millar.pdf" TargetMode="External"/><Relationship Id="rId277" Type="http://schemas.openxmlformats.org/officeDocument/2006/relationships/hyperlink" Target="https://regionalfurnituresociety.files.wordpress.com/2017/01/west-country-chests-coffers-and-boxes-gabriel-olive.pdf" TargetMode="External"/><Relationship Id="rId298" Type="http://schemas.openxmlformats.org/officeDocument/2006/relationships/hyperlink" Target="https://regionalfurnituresociety.files.wordpress.com/2017/01/a-last-outpost-of-the-known-world_-vernacular-furniture-in-tudor-and-stuart-cornwall-anthony-wells-cole.pdf" TargetMode="External"/><Relationship Id="rId116" Type="http://schemas.openxmlformats.org/officeDocument/2006/relationships/hyperlink" Target="https://regionalfurnituresociety.files.wordpress.com/2017/03/windsor-chairs-from-the-vale-of-york-adam-bowett.pdf" TargetMode="External"/><Relationship Id="rId137" Type="http://schemas.openxmlformats.org/officeDocument/2006/relationships/hyperlink" Target="https://regionalfurnituresociety.files.wordpress.com/2017/03/a-buying-tour-to-the-north-of-england-3-10-july-1972.pdf" TargetMode="External"/><Relationship Id="rId158" Type="http://schemas.openxmlformats.org/officeDocument/2006/relationships/hyperlink" Target="https://regionalfurnituresociety.files.wordpress.com/2013/03/midland-lockers-and-other-furniture-for-the-settle-carlisle-railway-david-jones-sarah-medlam.pdf" TargetMode="External"/><Relationship Id="rId302" Type="http://schemas.openxmlformats.org/officeDocument/2006/relationships/hyperlink" Target="https://regionalfurnituresociety.files.wordpress.com/2017/01/an-alehouse-inventory-of-1765-luke-millar.pdf" TargetMode="External"/><Relationship Id="rId323" Type="http://schemas.openxmlformats.org/officeDocument/2006/relationships/hyperlink" Target="https://regionalfurnituresociety.files.wordpress.com/2023/01/rf-2019-04-bridge-light.pdf" TargetMode="External"/><Relationship Id="rId20" Type="http://schemas.openxmlformats.org/officeDocument/2006/relationships/hyperlink" Target="https://regionalfurnituresociety.files.wordpress.com/2017/09/00-2015-prelims.pdf" TargetMode="External"/><Relationship Id="rId41" Type="http://schemas.openxmlformats.org/officeDocument/2006/relationships/hyperlink" Target="https://regionalfurnituresociety.files.wordpress.com/2017/09/a04-hoskins-offprint.pdf" TargetMode="External"/><Relationship Id="rId62" Type="http://schemas.openxmlformats.org/officeDocument/2006/relationships/hyperlink" Target="https://regionalfurnituresociety.files.wordpress.com/2017/06/a03-2010-stabler.pdf" TargetMode="External"/><Relationship Id="rId83" Type="http://schemas.openxmlformats.org/officeDocument/2006/relationships/hyperlink" Target="https://regionalfurnituresociety.files.wordpress.com/2013/02/2007-contents.pdf" TargetMode="External"/><Relationship Id="rId179" Type="http://schemas.openxmlformats.org/officeDocument/2006/relationships/hyperlink" Target="https://regionalfurnituresociety.files.wordpress.com/2013/03/gillow-at-denton-hall-yorkshire-christpher-gilbert.pdf" TargetMode="External"/><Relationship Id="rId190" Type="http://schemas.openxmlformats.org/officeDocument/2006/relationships/hyperlink" Target="https://regionalfurnituresociety.files.wordpress.com/2013/03/furniture-associated-with-robert-burns-david-jones.pdf" TargetMode="External"/><Relationship Id="rId204" Type="http://schemas.openxmlformats.org/officeDocument/2006/relationships/hyperlink" Target="https://regionalfurnituresociety.files.wordpress.com/2013/03/problems-in-identifying-early-australian-colonial-furniture-rebecca-daniels.pdf" TargetMode="External"/><Relationship Id="rId225" Type="http://schemas.openxmlformats.org/officeDocument/2006/relationships/hyperlink" Target="https://regionalfurnituresociety.files.wordpress.com/2017/02/the-blackstone-chair-stephen-jackson.pdf" TargetMode="External"/><Relationship Id="rId246" Type="http://schemas.openxmlformats.org/officeDocument/2006/relationships/hyperlink" Target="https://regionalfurnituresociety.files.wordpress.com/2017/01/the-laburnum-tradition-in-scotland-david-jones.pdf" TargetMode="External"/><Relationship Id="rId267" Type="http://schemas.openxmlformats.org/officeDocument/2006/relationships/hyperlink" Target="https://regionalfurnituresociety.files.wordpress.com/2017/01/box-beds-in-eastern-scotland-david-jones.pdf" TargetMode="External"/><Relationship Id="rId288" Type="http://schemas.openxmlformats.org/officeDocument/2006/relationships/hyperlink" Target="https://regionalfurnituresociety.files.wordpress.com/2017/01/irish-vernacular-furniture-bernard-d-cotton.pdf" TargetMode="External"/><Relationship Id="rId106" Type="http://schemas.openxmlformats.org/officeDocument/2006/relationships/hyperlink" Target="https://regionalfurnituresociety.files.wordpress.com/2013/02/2006-editorial.pdf" TargetMode="External"/><Relationship Id="rId127" Type="http://schemas.openxmlformats.org/officeDocument/2006/relationships/hyperlink" Target="https://regionalfurnituresociety.files.wordpress.com/2017/03/early-memories.pdf" TargetMode="External"/><Relationship Id="rId313" Type="http://schemas.openxmlformats.org/officeDocument/2006/relationships/hyperlink" Target="https://regionalfurnituresociety.files.wordpress.com/2017/01/to-a-mahogany-case-e28094-the-best-sort_-susan-e-stuart.pdf" TargetMode="External"/><Relationship Id="rId10" Type="http://schemas.openxmlformats.org/officeDocument/2006/relationships/hyperlink" Target="https://regionalfurnituresociety.files.wordpress.com/2021/03/rf-2017-02-hancock.pdf" TargetMode="External"/><Relationship Id="rId31" Type="http://schemas.openxmlformats.org/officeDocument/2006/relationships/hyperlink" Target="https://regionalfurnituresociety.files.wordpress.com/2013/02/05-wood.pdf" TargetMode="External"/><Relationship Id="rId52" Type="http://schemas.openxmlformats.org/officeDocument/2006/relationships/hyperlink" Target="https://regionalfurnituresociety.files.wordpress.com/2017/09/00-2011-prelims.pdf" TargetMode="External"/><Relationship Id="rId73" Type="http://schemas.openxmlformats.org/officeDocument/2006/relationships/hyperlink" Target="https://regionalfurnituresociety.files.wordpress.com/2013/02/at-home-with-the-london-middling-sort-the-inventory-evidence-for-furnishings-and-room-use-1570-1720-eleanor-john.pdf" TargetMode="External"/><Relationship Id="rId94" Type="http://schemas.openxmlformats.org/officeDocument/2006/relationships/hyperlink" Target="https://regionalfurnituresociety.files.wordpress.com/2013/02/thirteenth-century-painted-church-furniture-and-its-later-influence-john-boram.pdf" TargetMode="External"/><Relationship Id="rId148" Type="http://schemas.openxmlformats.org/officeDocument/2006/relationships/hyperlink" Target="https://regionalfurnituresociety.files.wordpress.com/2017/03/2002-editorial.pdf" TargetMode="External"/><Relationship Id="rId169" Type="http://schemas.openxmlformats.org/officeDocument/2006/relationships/hyperlink" Target="https://regionalfurnituresociety.files.wordpress.com/2013/03/welsh-cradles-margaret-roberts.pdf" TargetMode="External"/><Relationship Id="rId4" Type="http://schemas.openxmlformats.org/officeDocument/2006/relationships/hyperlink" Target="https://regionalfurnituresociety.files.wordpress.com/2021/12/rf-2018-04-parker-light.pdf" TargetMode="External"/><Relationship Id="rId180" Type="http://schemas.openxmlformats.org/officeDocument/2006/relationships/hyperlink" Target="https://regionalfurnituresociety.files.wordpress.com/2013/03/the-jamaica-trade-gillow-and-the-use-of-mahogany-in-the-eighteenth-century-adam-bowett.pdf" TargetMode="External"/><Relationship Id="rId215" Type="http://schemas.openxmlformats.org/officeDocument/2006/relationships/hyperlink" Target="https://regionalfurnituresociety.files.wordpress.com/2013/03/eskdale-chairs-susan-stuart-david-jones.pdf" TargetMode="External"/><Relationship Id="rId236" Type="http://schemas.openxmlformats.org/officeDocument/2006/relationships/hyperlink" Target="https://regionalfurnituresociety.files.wordpress.com/2017/01/25th-december-1889-christmas-day-loste2809d-furniture-making-in-meirionydd-richard-bebb.pdf" TargetMode="External"/><Relationship Id="rId257" Type="http://schemas.openxmlformats.org/officeDocument/2006/relationships/hyperlink" Target="https://regionalfurnituresociety.files.wordpress.com/2017/01/1992-book-review.pdf" TargetMode="External"/><Relationship Id="rId278" Type="http://schemas.openxmlformats.org/officeDocument/2006/relationships/hyperlink" Target="https://regionalfurnituresociety.files.wordpress.com/2017/01/a-sixteenth-century-oak-cupboard-at-the-university-of-st-andrews-david-jones.pdf" TargetMode="External"/><Relationship Id="rId303" Type="http://schemas.openxmlformats.org/officeDocument/2006/relationships/hyperlink" Target="https://regionalfurnituresociety.files.wordpress.com/2017/01/scotch-chests-david-jones.pdf" TargetMode="External"/><Relationship Id="rId42" Type="http://schemas.openxmlformats.org/officeDocument/2006/relationships/hyperlink" Target="https://regionalfurnituresociety.files.wordpress.com/2017/09/a05-banham-offprint.pdf" TargetMode="External"/><Relationship Id="rId84" Type="http://schemas.openxmlformats.org/officeDocument/2006/relationships/hyperlink" Target="https://regionalfurnituresociety.files.wordpress.com/2013/02/kirk-furnishings-the-liturgical-material-culture-of-the-scottish-reformation-stephen-jackson.pdf" TargetMode="External"/><Relationship Id="rId138" Type="http://schemas.openxmlformats.org/officeDocument/2006/relationships/hyperlink" Target="https://regionalfurnituresociety.files.wordpress.com/2017/03/2003-editors-forward.pdf" TargetMode="External"/><Relationship Id="rId191" Type="http://schemas.openxmlformats.org/officeDocument/2006/relationships/hyperlink" Target="https://regionalfurnituresociety.files.wordpress.com/2013/03/scottish-masonic-furniture-stephen-jackson.pdf" TargetMode="External"/><Relationship Id="rId205" Type="http://schemas.openxmlformats.org/officeDocument/2006/relationships/hyperlink" Target="https://regionalfurnituresociety.files.wordpress.com/2013/03/wonderful-walker_-portrait-of-an-eighteenth-century-cumbrian-furniture-maker-susan-stuart.pdf" TargetMode="External"/><Relationship Id="rId247" Type="http://schemas.openxmlformats.org/officeDocument/2006/relationships/hyperlink" Target="https://regionalfurnituresociety.files.wordpress.com/2017/01/at-the-sign-of-the-pelican-sebastian-pryke.pdf" TargetMode="External"/><Relationship Id="rId107" Type="http://schemas.openxmlformats.org/officeDocument/2006/relationships/hyperlink" Target="https://regionalfurnituresociety.files.wordpress.com/2013/02/2006-contents.pdf" TargetMode="External"/><Relationship Id="rId289" Type="http://schemas.openxmlformats.org/officeDocument/2006/relationships/hyperlink" Target="https://regionalfurnituresociety.files.wordpress.com/2017/01/scottish-cabinet-makers_-price-books-1805-1825-david-jones.pdf" TargetMode="External"/><Relationship Id="rId11" Type="http://schemas.openxmlformats.org/officeDocument/2006/relationships/hyperlink" Target="https://regionalfurnituresociety.files.wordpress.com/2021/03/rf-2017-03-harrison.pdf" TargetMode="External"/><Relationship Id="rId53" Type="http://schemas.openxmlformats.org/officeDocument/2006/relationships/hyperlink" Target="https://regionalfurnituresociety.files.wordpress.com/2017/09/a01-bryant.pdf" TargetMode="External"/><Relationship Id="rId149" Type="http://schemas.openxmlformats.org/officeDocument/2006/relationships/hyperlink" Target="https://regionalfurnituresociety.files.wordpress.com/2017/03/2001-contents.pdf" TargetMode="External"/><Relationship Id="rId314" Type="http://schemas.openxmlformats.org/officeDocument/2006/relationships/hyperlink" Target="https://regionalfurnituresociety.files.wordpress.com/2017/01/workhouse-furniture-christopher-gilbert.pdf" TargetMode="External"/><Relationship Id="rId95" Type="http://schemas.openxmlformats.org/officeDocument/2006/relationships/hyperlink" Target="https://regionalfurnituresociety.files.wordpress.com/2013/02/furnishing-fort-augustus-abbey-inverness-shire1878-1916-christina-anderson.pdf" TargetMode="External"/><Relationship Id="rId160" Type="http://schemas.openxmlformats.org/officeDocument/2006/relationships/hyperlink" Target="https://regionalfurnituresociety.files.wordpress.com/2013/03/an-artist-of-the-vernacular-william-collingwood_s-lake-district-interiors-noel-riley.pdf" TargetMode="External"/><Relationship Id="rId216" Type="http://schemas.openxmlformats.org/officeDocument/2006/relationships/hyperlink" Target="https://regionalfurnituresociety.files.wordpress.com/2013/03/trading-networks-of-the-chiltern-chairmakers-john-boram.pdf" TargetMode="External"/><Relationship Id="rId258" Type="http://schemas.openxmlformats.org/officeDocument/2006/relationships/hyperlink" Target="https://regionalfurnituresociety.files.wordpress.com/2017/01/1992-contents.pdf" TargetMode="External"/><Relationship Id="rId22" Type="http://schemas.openxmlformats.org/officeDocument/2006/relationships/hyperlink" Target="https://regionalfurnituresociety.files.wordpress.com/2017/09/02-pzimmerman.pdf" TargetMode="External"/><Relationship Id="rId64" Type="http://schemas.openxmlformats.org/officeDocument/2006/relationships/hyperlink" Target="https://regionalfurnituresociety.files.wordpress.com/2017/06/a05-2010-stuart.pdf" TargetMode="External"/><Relationship Id="rId118" Type="http://schemas.openxmlformats.org/officeDocument/2006/relationships/hyperlink" Target="https://regionalfurnituresociety.files.wordpress.com/2017/03/furniture-makers-in-eighteenth-century-aberdeen-an-introduction-janet-brindsen.pdf" TargetMode="External"/><Relationship Id="rId171" Type="http://schemas.openxmlformats.org/officeDocument/2006/relationships/hyperlink" Target="https://regionalfurnituresociety.files.wordpress.com/2013/03/a-lake-district-cupboard-noel-riley.pdf" TargetMode="External"/><Relationship Id="rId227" Type="http://schemas.openxmlformats.org/officeDocument/2006/relationships/hyperlink" Target="https://regionalfurnituresociety.files.wordpress.com/2017/02/a-select-bibliography-of-books-and-articles-on-furniture-july-1990-to-june-1994-ivan-sparkes.pdf" TargetMode="External"/><Relationship Id="rId269" Type="http://schemas.openxmlformats.org/officeDocument/2006/relationships/hyperlink" Target="https://regionalfurnituresociety.files.wordpress.com/2017/01/english-newspaper-advertisements-as-a-source-of-furniture-history-john-stabler.pdf" TargetMode="External"/><Relationship Id="rId33" Type="http://schemas.openxmlformats.org/officeDocument/2006/relationships/hyperlink" Target="https://regionalfurnituresociety.files.wordpress.com/2013/02/07-parrott-bristol.pdf" TargetMode="External"/><Relationship Id="rId129" Type="http://schemas.openxmlformats.org/officeDocument/2006/relationships/hyperlink" Target="https://regionalfurnituresociety.files.wordpress.com/2017/03/burford.pdf" TargetMode="External"/><Relationship Id="rId280" Type="http://schemas.openxmlformats.org/officeDocument/2006/relationships/hyperlink" Target="https://regionalfurnituresociety.files.wordpress.com/2017/01/an-early-cabinet-makers_-club-in-belfast-and-their-book-of-prices-1822-david-jones.pdf" TargetMode="External"/><Relationship Id="rId75" Type="http://schemas.openxmlformats.org/officeDocument/2006/relationships/hyperlink" Target="https://regionalfurnituresociety.files.wordpress.com/2013/02/furniture-woods-in-london-and-provincial-furniture-1700-1800-adam-bowett.pdf" TargetMode="External"/><Relationship Id="rId140" Type="http://schemas.openxmlformats.org/officeDocument/2006/relationships/hyperlink" Target="https://regionalfurnituresociety.files.wordpress.com/2017/03/introduction-the-glasgow-book-of-prices-for-manufacturing-cabinet-work-1806-david-jones.pdf" TargetMode="External"/><Relationship Id="rId182" Type="http://schemas.openxmlformats.org/officeDocument/2006/relationships/hyperlink" Target="https://regionalfurnituresociety.files.wordpress.com/2013/03/gillow-furnishings-and-the-tatton-park-library-1811-john-hardy.pdf" TargetMode="External"/><Relationship Id="rId6" Type="http://schemas.openxmlformats.org/officeDocument/2006/relationships/hyperlink" Target="https://regionalfurnituresociety.files.wordpress.com/2021/12/rf-2018-06-wheeler-light.pdf" TargetMode="External"/><Relationship Id="rId238" Type="http://schemas.openxmlformats.org/officeDocument/2006/relationships/hyperlink" Target="https://regionalfurnituresociety.files.wordpress.com/2017/01/furniture-making-in-county-clare-the-o_halloran-brothers-dabheoc-rynne.pdf" TargetMode="External"/><Relationship Id="rId291" Type="http://schemas.openxmlformats.org/officeDocument/2006/relationships/hyperlink" Target="https://regionalfurnituresociety.files.wordpress.com/2017/01/a-study-of-the-edinburgh-furnishing-trade-taken-from-contemporary-press-notices-1708-1790-sebastian-pryke.pdf" TargetMode="External"/><Relationship Id="rId305" Type="http://schemas.openxmlformats.org/officeDocument/2006/relationships/hyperlink" Target="https://regionalfurnituresociety.files.wordpress.com/2017/01/common_-chairs-from-the-norwich-chair-makers_-price-book-of-1801-gerry-cotton.pdf" TargetMode="External"/><Relationship Id="rId44" Type="http://schemas.openxmlformats.org/officeDocument/2006/relationships/hyperlink" Target="https://regionalfurnituresociety.files.wordpress.com/2017/09/b07-contributors-second-proof.pdf" TargetMode="External"/><Relationship Id="rId86" Type="http://schemas.openxmlformats.org/officeDocument/2006/relationships/hyperlink" Target="https://regionalfurnituresociety.files.wordpress.com/2013/02/church-woodwork-in-england-hugh-harrison.pdf" TargetMode="External"/><Relationship Id="rId151" Type="http://schemas.openxmlformats.org/officeDocument/2006/relationships/hyperlink" Target="https://regionalfurnituresociety.files.wordpress.com/2017/03/joseph-matthias-of-haverfordwest-pembrokeshire-1771e280941839-luke-millar.pdf" TargetMode="External"/><Relationship Id="rId193" Type="http://schemas.openxmlformats.org/officeDocument/2006/relationships/hyperlink" Target="https://regionalfurnituresociety.files.wordpress.com/2013/03/arthur-foley-a-nineteenth-century-furniture-manufacturer-in-salisbury-robin-jones.pdf" TargetMode="External"/><Relationship Id="rId207" Type="http://schemas.openxmlformats.org/officeDocument/2006/relationships/hyperlink" Target="https://regionalfurnituresociety.files.wordpress.com/2013/03/scottish-chair-making-the-case-of-francis-east-8c-co-and-east-brothers-dundee-david-jones.pdf" TargetMode="External"/><Relationship Id="rId249" Type="http://schemas.openxmlformats.org/officeDocument/2006/relationships/hyperlink" Target="https://regionalfurnituresociety.files.wordpress.com/2017/01/highland-dressers-and-the-process-of-innovation-r-ross-noble.pdf" TargetMode="External"/><Relationship Id="rId13" Type="http://schemas.openxmlformats.org/officeDocument/2006/relationships/hyperlink" Target="https://regionalfurnituresociety.files.wordpress.com/2021/03/rf-2017-05-mccartney.pdf" TargetMode="External"/><Relationship Id="rId109" Type="http://schemas.openxmlformats.org/officeDocument/2006/relationships/hyperlink" Target="https://regionalfurnituresociety.files.wordpress.com/2017/03/john-pitt-1714-59-thames-valley-windsor-chair-maker-robert-parrott-michael-harding-hill.pdf" TargetMode="External"/><Relationship Id="rId260" Type="http://schemas.openxmlformats.org/officeDocument/2006/relationships/hyperlink" Target="https://regionalfurnituresociety.files.wordpress.com/2017/01/late-georgian-wooden-bottomed-chairs-in-south-wales-luke-millar.pdf" TargetMode="External"/><Relationship Id="rId316" Type="http://schemas.openxmlformats.org/officeDocument/2006/relationships/hyperlink" Target="https://regionalfurnituresociety.files.wordpress.com/2017/01/connecticut-plain-high-style-seating-of-the-18th-century-robert-f-trent.pdf"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regionalfurnituresociety.files.wordpress.com/2022/02/rfs-nl-64-sergeant.pdf" TargetMode="External"/><Relationship Id="rId671" Type="http://schemas.openxmlformats.org/officeDocument/2006/relationships/hyperlink" Target="https://regionalfurnituresociety.files.wordpress.com/2022/01/rfs-nl-18-cotton.pdf" TargetMode="External"/><Relationship Id="rId769" Type="http://schemas.openxmlformats.org/officeDocument/2006/relationships/hyperlink" Target="https://regionalfurnituresociety.files.wordpress.com/2022/10/rfs-nl-71-white-c2.pdf" TargetMode="External"/><Relationship Id="rId21" Type="http://schemas.openxmlformats.org/officeDocument/2006/relationships/hyperlink" Target="https://regionalfurnituresociety.files.wordpress.com/2022/03/rfs-nl-70-parker-2.pdf" TargetMode="External"/><Relationship Id="rId324" Type="http://schemas.openxmlformats.org/officeDocument/2006/relationships/hyperlink" Target="https://regionalfurnituresociety.files.wordpress.com/2022/02/rfs-nl-51-lindfield.pdf" TargetMode="External"/><Relationship Id="rId531" Type="http://schemas.openxmlformats.org/officeDocument/2006/relationships/hyperlink" Target="https://regionalfurnituresociety.files.wordpress.com/2022/01/rfs-nl-35-cotton.pdf" TargetMode="External"/><Relationship Id="rId629" Type="http://schemas.openxmlformats.org/officeDocument/2006/relationships/hyperlink" Target="https://regionalfurnituresociety.files.wordpress.com/2022/01/rfl-nl-23-pearce.pdf" TargetMode="External"/><Relationship Id="rId170" Type="http://schemas.openxmlformats.org/officeDocument/2006/relationships/hyperlink" Target="https://regionalfurnituresociety.files.wordpress.com/2022/02/rfs-nl-61-shutler.pdf" TargetMode="External"/><Relationship Id="rId268" Type="http://schemas.openxmlformats.org/officeDocument/2006/relationships/hyperlink" Target="https://regionalfurnituresociety.files.wordpress.com/2022/02/rfs-nl-55-crossley.pdf" TargetMode="External"/><Relationship Id="rId475" Type="http://schemas.openxmlformats.org/officeDocument/2006/relationships/hyperlink" Target="https://regionalfurnituresociety.files.wordpress.com/2022/01/rfs-nl-40-feingold.pdf" TargetMode="External"/><Relationship Id="rId682" Type="http://schemas.openxmlformats.org/officeDocument/2006/relationships/hyperlink" Target="https://regionalfurnituresociety.files.wordpress.com/2022/01/rfs-nl-16-pearce-1.pdf" TargetMode="External"/><Relationship Id="rId32" Type="http://schemas.openxmlformats.org/officeDocument/2006/relationships/hyperlink" Target="https://regionalfurnituresociety.files.wordpress.com/2022/03/rfs-nl-69-riley.pdf" TargetMode="External"/><Relationship Id="rId128" Type="http://schemas.openxmlformats.org/officeDocument/2006/relationships/hyperlink" Target="https://regionalfurnituresociety.files.wordpress.com/2022/02/rfs-nl-63-halliwell.pdf" TargetMode="External"/><Relationship Id="rId335" Type="http://schemas.openxmlformats.org/officeDocument/2006/relationships/hyperlink" Target="https://regionalfurnituresociety.files.wordpress.com/2022/04/rfs-nl-50-cotton.pdf" TargetMode="External"/><Relationship Id="rId542" Type="http://schemas.openxmlformats.org/officeDocument/2006/relationships/hyperlink" Target="https://regionalfurnituresociety.files.wordpress.com/2022/04/rfs-nl-34-hall.pdf" TargetMode="External"/><Relationship Id="rId181" Type="http://schemas.openxmlformats.org/officeDocument/2006/relationships/hyperlink" Target="https://regionalfurnituresociety.files.wordpress.com/2022/02/rfs-nl-60-cotton.pdf" TargetMode="External"/><Relationship Id="rId402" Type="http://schemas.openxmlformats.org/officeDocument/2006/relationships/hyperlink" Target="https://regionalfurnituresociety.files.wordpress.com/2022/02/rfs-nl-45-pennington.pdf" TargetMode="External"/><Relationship Id="rId279" Type="http://schemas.openxmlformats.org/officeDocument/2006/relationships/hyperlink" Target="https://regionalfurnituresociety.files.wordpress.com/2022/02/rfs-nl-54-bryant.pdf" TargetMode="External"/><Relationship Id="rId486" Type="http://schemas.openxmlformats.org/officeDocument/2006/relationships/hyperlink" Target="https://regionalfurnituresociety.files.wordpress.com/2022/04/rfs-nl-39-legg.pdf" TargetMode="External"/><Relationship Id="rId693" Type="http://schemas.openxmlformats.org/officeDocument/2006/relationships/hyperlink" Target="https://regionalfurnituresociety.files.wordpress.com/2022/01/rfs-nl-15-boram.pdf" TargetMode="External"/><Relationship Id="rId707" Type="http://schemas.openxmlformats.org/officeDocument/2006/relationships/hyperlink" Target="https://regionalfurnituresociety.files.wordpress.com/2022/01/rfs-nl-13-sparkes.pdf" TargetMode="External"/><Relationship Id="rId43" Type="http://schemas.openxmlformats.org/officeDocument/2006/relationships/hyperlink" Target="https://regionalfurnituresociety.files.wordpress.com/2022/03/rfs-nl-69-brears.pdf" TargetMode="External"/><Relationship Id="rId139" Type="http://schemas.openxmlformats.org/officeDocument/2006/relationships/hyperlink" Target="https://regionalfurnituresociety.files.wordpress.com/2022/02/rfs-nl-63-green.pdf" TargetMode="External"/><Relationship Id="rId346" Type="http://schemas.openxmlformats.org/officeDocument/2006/relationships/hyperlink" Target="https://regionalfurnituresociety.files.wordpress.com/2022/04/rfs-nl-49-lee.pdf" TargetMode="External"/><Relationship Id="rId553" Type="http://schemas.openxmlformats.org/officeDocument/2006/relationships/hyperlink" Target="https://regionalfurnituresociety.files.wordpress.com/2022/01/rfs-nl-32-olive.pdf" TargetMode="External"/><Relationship Id="rId760" Type="http://schemas.openxmlformats.org/officeDocument/2006/relationships/hyperlink" Target="https://regionalfurnituresociety.files.wordpress.com/2022/04/rfs-nl-44-pickvance-2.pdf" TargetMode="External"/><Relationship Id="rId192" Type="http://schemas.openxmlformats.org/officeDocument/2006/relationships/hyperlink" Target="https://regionalfurnituresociety.files.wordpress.com/2022/04/rfs-nl-59-bate-2.pdf" TargetMode="External"/><Relationship Id="rId206" Type="http://schemas.openxmlformats.org/officeDocument/2006/relationships/hyperlink" Target="https://regionalfurnituresociety.files.wordpress.com/2022/02/rfs-nl-58-gall.pdf" TargetMode="External"/><Relationship Id="rId413" Type="http://schemas.openxmlformats.org/officeDocument/2006/relationships/hyperlink" Target="https://regionalfurnituresociety.files.wordpress.com/2022/04/rfs-nl-45-jefferies.pdf" TargetMode="External"/><Relationship Id="rId497" Type="http://schemas.openxmlformats.org/officeDocument/2006/relationships/hyperlink" Target="https://regionalfurnituresociety.files.wordpress.com/2022/01/rfs-nl-38-pearce.pdf" TargetMode="External"/><Relationship Id="rId620" Type="http://schemas.openxmlformats.org/officeDocument/2006/relationships/hyperlink" Target="https://regionalfurnituresociety.files.wordpress.com/2022/01/rfl-nl-24-collingwood.pdf" TargetMode="External"/><Relationship Id="rId718" Type="http://schemas.openxmlformats.org/officeDocument/2006/relationships/hyperlink" Target="https://regionalfurnituresociety.files.wordpress.com/2022/01/rfs-nl-11-olive.pdf" TargetMode="External"/><Relationship Id="rId357" Type="http://schemas.openxmlformats.org/officeDocument/2006/relationships/hyperlink" Target="https://regionalfurnituresociety.files.wordpress.com/2022/04/rfs-nl-49-myers.pdf" TargetMode="External"/><Relationship Id="rId54" Type="http://schemas.openxmlformats.org/officeDocument/2006/relationships/hyperlink" Target="https://regionalfurnituresociety.files.wordpress.com/2022/03/rfs-nl-68-williams.pdf" TargetMode="External"/><Relationship Id="rId217" Type="http://schemas.openxmlformats.org/officeDocument/2006/relationships/hyperlink" Target="https://regionalfurnituresociety.files.wordpress.com/2022/02/rfs-nl-58-hopkinson.pdf" TargetMode="External"/><Relationship Id="rId564" Type="http://schemas.openxmlformats.org/officeDocument/2006/relationships/hyperlink" Target="https://regionalfurnituresociety.files.wordpress.com/2022/01/rfs-nl-31-collins.pdf" TargetMode="External"/><Relationship Id="rId771" Type="http://schemas.openxmlformats.org/officeDocument/2006/relationships/hyperlink" Target="https://regionalfurnituresociety.files.wordpress.com/2022/10/rfs-nl-71-boram-2.pdf" TargetMode="External"/><Relationship Id="rId424" Type="http://schemas.openxmlformats.org/officeDocument/2006/relationships/hyperlink" Target="https://regionalfurnituresociety.files.wordpress.com/2022/02/rfs-nl-44-haines.pdf" TargetMode="External"/><Relationship Id="rId631" Type="http://schemas.openxmlformats.org/officeDocument/2006/relationships/hyperlink" Target="https://regionalfurnituresociety.files.wordpress.com/2022/01/rfl-nl-22-sleep.pdf" TargetMode="External"/><Relationship Id="rId729" Type="http://schemas.openxmlformats.org/officeDocument/2006/relationships/hyperlink" Target="https://regionalfurnituresociety.files.wordpress.com/2022/01/rfs-list-of-articles-and-books-sep-1987-to-oct-1988.pdf" TargetMode="External"/><Relationship Id="rId270" Type="http://schemas.openxmlformats.org/officeDocument/2006/relationships/hyperlink" Target="https://regionalfurnituresociety.files.wordpress.com/2022/02/rfs-nl-54-humphrey.pdf" TargetMode="External"/><Relationship Id="rId65" Type="http://schemas.openxmlformats.org/officeDocument/2006/relationships/hyperlink" Target="https://regionalfurnituresociety.files.wordpress.com/2022/03/rfs-nl-68-pickvance.pdf" TargetMode="External"/><Relationship Id="rId130" Type="http://schemas.openxmlformats.org/officeDocument/2006/relationships/hyperlink" Target="https://regionalfurnituresociety.files.wordpress.com/2022/02/rfs-nl-63-rosoman-6.pdf" TargetMode="External"/><Relationship Id="rId368" Type="http://schemas.openxmlformats.org/officeDocument/2006/relationships/hyperlink" Target="https://regionalfurnituresociety.files.wordpress.com/2022/04/rfs-nl-48-boram.pdf" TargetMode="External"/><Relationship Id="rId575" Type="http://schemas.openxmlformats.org/officeDocument/2006/relationships/hyperlink" Target="https://regionalfurnituresociety.files.wordpress.com/2022/01/rfs-nl-29-levi.pdf" TargetMode="External"/><Relationship Id="rId782" Type="http://schemas.openxmlformats.org/officeDocument/2006/relationships/hyperlink" Target="https://regionalfurnituresociety.files.wordpress.com/2022/10/rfs-nl-71-fletcher.pdf" TargetMode="External"/><Relationship Id="rId228" Type="http://schemas.openxmlformats.org/officeDocument/2006/relationships/hyperlink" Target="https://regionalfurnituresociety.files.wordpress.com/2022/02/rfs-nl-57-hancock.pdf" TargetMode="External"/><Relationship Id="rId435" Type="http://schemas.openxmlformats.org/officeDocument/2006/relationships/hyperlink" Target="https://regionalfurnituresociety.files.wordpress.com/2022/02/rfs-nl-44-gosling.pdf" TargetMode="External"/><Relationship Id="rId642" Type="http://schemas.openxmlformats.org/officeDocument/2006/relationships/hyperlink" Target="https://regionalfurnituresociety.files.wordpress.com/2022/04/rfs-nl-21-stuart.pdf" TargetMode="External"/><Relationship Id="rId281" Type="http://schemas.openxmlformats.org/officeDocument/2006/relationships/hyperlink" Target="https://regionalfurnituresociety.files.wordpress.com/2022/02/rfs-nl-53-pickvance-2.pdf" TargetMode="External"/><Relationship Id="rId502" Type="http://schemas.openxmlformats.org/officeDocument/2006/relationships/hyperlink" Target="https://regionalfurnituresociety.files.wordpress.com/2022/01/rfs-nl-37-millar.pdf" TargetMode="External"/><Relationship Id="rId76" Type="http://schemas.openxmlformats.org/officeDocument/2006/relationships/hyperlink" Target="https://regionalfurnituresociety.files.wordpress.com/2022/03/rfs-nl-67-bate.pdf" TargetMode="External"/><Relationship Id="rId141" Type="http://schemas.openxmlformats.org/officeDocument/2006/relationships/hyperlink" Target="https://regionalfurnituresociety.files.wordpress.com/2022/02/rfs-nl-63-rosoman.pdf" TargetMode="External"/><Relationship Id="rId379" Type="http://schemas.openxmlformats.org/officeDocument/2006/relationships/hyperlink" Target="https://regionalfurnituresociety.files.wordpress.com/2022/04/rfs-nl-47-claxton.pdf" TargetMode="External"/><Relationship Id="rId586" Type="http://schemas.openxmlformats.org/officeDocument/2006/relationships/hyperlink" Target="https://regionalfurnituresociety.files.wordpress.com/2022/01/rfs-nl-28-bebb.pdf" TargetMode="External"/><Relationship Id="rId793" Type="http://schemas.openxmlformats.org/officeDocument/2006/relationships/hyperlink" Target="https://regionalfurnituresociety.files.wordpress.com/2022/10/rfs-nl-71-hamling.pdf" TargetMode="External"/><Relationship Id="rId807" Type="http://schemas.openxmlformats.org/officeDocument/2006/relationships/hyperlink" Target="https://regionalfurnituresociety.files.wordpress.com/2022/10/rfs-nl-71-pickvance.pdf" TargetMode="External"/><Relationship Id="rId7" Type="http://schemas.openxmlformats.org/officeDocument/2006/relationships/hyperlink" Target="https://youtu.be/_72ulgI4ucU" TargetMode="External"/><Relationship Id="rId239" Type="http://schemas.openxmlformats.org/officeDocument/2006/relationships/hyperlink" Target="https://regionalfurnituresociety.files.wordpress.com/2022/02/rfs-nl-56-mcclennan.pdf" TargetMode="External"/><Relationship Id="rId446" Type="http://schemas.openxmlformats.org/officeDocument/2006/relationships/hyperlink" Target="https://regionalfurnituresociety.files.wordpress.com/2022/01/rfs-nl-43-boram.pdf" TargetMode="External"/><Relationship Id="rId653" Type="http://schemas.openxmlformats.org/officeDocument/2006/relationships/hyperlink" Target="https://regionalfurnituresociety.files.wordpress.com/2022/01/rfl-nl-20-cole.pdf" TargetMode="External"/><Relationship Id="rId292" Type="http://schemas.openxmlformats.org/officeDocument/2006/relationships/hyperlink" Target="https://regionalfurnituresociety.files.wordpress.com/2022/02/rfs-nl-53-stuart.pdf" TargetMode="External"/><Relationship Id="rId306" Type="http://schemas.openxmlformats.org/officeDocument/2006/relationships/hyperlink" Target="https://regionalfurnituresociety.files.wordpress.com/2022/04/rfs-nl-52-legg-2.pdf" TargetMode="External"/><Relationship Id="rId87" Type="http://schemas.openxmlformats.org/officeDocument/2006/relationships/hyperlink" Target="https://regionalfurnituresociety.files.wordpress.com/2022/03/rfs-nl-66-rosoman-2.pdf" TargetMode="External"/><Relationship Id="rId513" Type="http://schemas.openxmlformats.org/officeDocument/2006/relationships/hyperlink" Target="https://regionalfurnituresociety.files.wordpress.com/2022/01/rfs-nl-36-boram.pdf" TargetMode="External"/><Relationship Id="rId597" Type="http://schemas.openxmlformats.org/officeDocument/2006/relationships/hyperlink" Target="https://regionalfurnituresociety.files.wordpress.com/2022/01/rfl-nl-26-bebb-2.pdf" TargetMode="External"/><Relationship Id="rId720" Type="http://schemas.openxmlformats.org/officeDocument/2006/relationships/hyperlink" Target="https://regionalfurnituresociety.files.wordpress.com/2022/01/rfs-nl-11-stabler.pdf" TargetMode="External"/><Relationship Id="rId818" Type="http://schemas.openxmlformats.org/officeDocument/2006/relationships/hyperlink" Target="https://regionalfurnituresociety.files.wordpress.com/2023/01/rfs-nl-72-maclennan.pdf" TargetMode="External"/><Relationship Id="rId152" Type="http://schemas.openxmlformats.org/officeDocument/2006/relationships/hyperlink" Target="https://regionalfurnituresociety.files.wordpress.com/2022/02/rfs-nl-62-bate-2.pdf" TargetMode="External"/><Relationship Id="rId457" Type="http://schemas.openxmlformats.org/officeDocument/2006/relationships/hyperlink" Target="https://regionalfurnituresociety.files.wordpress.com/2022/01/rfs-nl-42-pickvance.pdf" TargetMode="External"/><Relationship Id="rId664" Type="http://schemas.openxmlformats.org/officeDocument/2006/relationships/hyperlink" Target="https://regionalfurnituresociety.files.wordpress.com/2022/01/rfs-nl-19-kinmonth.pdf" TargetMode="External"/><Relationship Id="rId14" Type="http://schemas.openxmlformats.org/officeDocument/2006/relationships/hyperlink" Target="https://regionalfurnituresociety.files.wordpress.com/2022/03/rfs-nl-70-maclennan.pdf" TargetMode="External"/><Relationship Id="rId317" Type="http://schemas.openxmlformats.org/officeDocument/2006/relationships/hyperlink" Target="https://regionalfurnituresociety.files.wordpress.com/2022/02/rfs-nl-52-fraser.pdf" TargetMode="External"/><Relationship Id="rId524" Type="http://schemas.openxmlformats.org/officeDocument/2006/relationships/hyperlink" Target="https://regionalfurnituresociety.files.wordpress.com/2022/01/rfs-nl-36-irik-1.pdf" TargetMode="External"/><Relationship Id="rId731" Type="http://schemas.openxmlformats.org/officeDocument/2006/relationships/hyperlink" Target="https://regionalfurnituresociety.files.wordpress.com/2022/01/rfs-nl-8-boardman.pdf" TargetMode="External"/><Relationship Id="rId98" Type="http://schemas.openxmlformats.org/officeDocument/2006/relationships/hyperlink" Target="https://regionalfurnituresociety.files.wordpress.com/2022/03/rfs-nl-66-rosoman.pdf" TargetMode="External"/><Relationship Id="rId163" Type="http://schemas.openxmlformats.org/officeDocument/2006/relationships/hyperlink" Target="https://regionalfurnituresociety.files.wordpress.com/2022/02/rfs-nl-62-bate.pdf" TargetMode="External"/><Relationship Id="rId370" Type="http://schemas.openxmlformats.org/officeDocument/2006/relationships/hyperlink" Target="https://regionalfurnituresociety.files.wordpress.com/2022/02/rfs-nl-48-parrott.pdf" TargetMode="External"/><Relationship Id="rId829" Type="http://schemas.openxmlformats.org/officeDocument/2006/relationships/hyperlink" Target="https://regionalfurnituresociety.files.wordpress.com/2023/01/rfs-nl-72-bowett.pdf" TargetMode="External"/><Relationship Id="rId230" Type="http://schemas.openxmlformats.org/officeDocument/2006/relationships/hyperlink" Target="https://regionalfurnituresociety.files.wordpress.com/2022/02/rfs-nl-57-bryant.pdf" TargetMode="External"/><Relationship Id="rId468" Type="http://schemas.openxmlformats.org/officeDocument/2006/relationships/hyperlink" Target="https://regionalfurnituresociety.files.wordpress.com/2022/04/rfs-nl-41-flynn.pdf" TargetMode="External"/><Relationship Id="rId675" Type="http://schemas.openxmlformats.org/officeDocument/2006/relationships/hyperlink" Target="https://regionalfurnituresociety.files.wordpress.com/2022/01/rfs-nl-17-stabler.pdf" TargetMode="External"/><Relationship Id="rId25" Type="http://schemas.openxmlformats.org/officeDocument/2006/relationships/hyperlink" Target="https://regionalfurnituresociety.files.wordpress.com/2022/03/rfs-nl-70-pickvance.pdf" TargetMode="External"/><Relationship Id="rId328" Type="http://schemas.openxmlformats.org/officeDocument/2006/relationships/hyperlink" Target="https://regionalfurnituresociety.files.wordpress.com/2022/02/rfs-nl-50-currie.pdf" TargetMode="External"/><Relationship Id="rId535" Type="http://schemas.openxmlformats.org/officeDocument/2006/relationships/hyperlink" Target="https://regionalfurnituresociety.files.wordpress.com/2022/01/rfs-nl-34-olive.pdf" TargetMode="External"/><Relationship Id="rId742" Type="http://schemas.openxmlformats.org/officeDocument/2006/relationships/hyperlink" Target="https://regionalfurnituresociety.files.wordpress.com/2022/01/rfs-nl-3-cotton.pdf" TargetMode="External"/><Relationship Id="rId174" Type="http://schemas.openxmlformats.org/officeDocument/2006/relationships/hyperlink" Target="https://regionalfurnituresociety.files.wordpress.com/2022/02/rfs-nl-60-parrott-2.pdf" TargetMode="External"/><Relationship Id="rId381" Type="http://schemas.openxmlformats.org/officeDocument/2006/relationships/hyperlink" Target="https://regionalfurnituresociety.files.wordpress.com/2022/04/rfs-nl-47-legg.pdf" TargetMode="External"/><Relationship Id="rId602" Type="http://schemas.openxmlformats.org/officeDocument/2006/relationships/hyperlink" Target="https://regionalfurnituresociety.files.wordpress.com/2022/04/rfs-nl-26-millar.pdf" TargetMode="External"/><Relationship Id="rId241" Type="http://schemas.openxmlformats.org/officeDocument/2006/relationships/hyperlink" Target="https://regionalfurnituresociety.files.wordpress.com/2022/02/rfs-nl-56-boram.pdf" TargetMode="External"/><Relationship Id="rId479" Type="http://schemas.openxmlformats.org/officeDocument/2006/relationships/hyperlink" Target="https://regionalfurnituresociety.files.wordpress.com/2022/01/rfs-nl-40-buxton.pdf" TargetMode="External"/><Relationship Id="rId686" Type="http://schemas.openxmlformats.org/officeDocument/2006/relationships/hyperlink" Target="https://regionalfurnituresociety.files.wordpress.com/2022/01/rfs-nl-16-smith.pdf" TargetMode="External"/><Relationship Id="rId36" Type="http://schemas.openxmlformats.org/officeDocument/2006/relationships/hyperlink" Target="https://regionalfurnituresociety.files.wordpress.com/2022/03/rfs-nl-69-barnes.pdf" TargetMode="External"/><Relationship Id="rId339" Type="http://schemas.openxmlformats.org/officeDocument/2006/relationships/hyperlink" Target="https://regionalfurnituresociety.files.wordpress.com/2022/02/rfs-nl-49-downey.pdf" TargetMode="External"/><Relationship Id="rId546" Type="http://schemas.openxmlformats.org/officeDocument/2006/relationships/hyperlink" Target="https://regionalfurnituresociety.files.wordpress.com/2022/01/rfs-nl-33-bafra.pdf" TargetMode="External"/><Relationship Id="rId753" Type="http://schemas.openxmlformats.org/officeDocument/2006/relationships/hyperlink" Target="https://regionalfurnituresociety.files.wordpress.com/2022/01/regional-furniture-study-group-spring-1985-collection-chinnery.pdf" TargetMode="External"/><Relationship Id="rId101" Type="http://schemas.openxmlformats.org/officeDocument/2006/relationships/hyperlink" Target="https://regionalfurnituresociety.files.wordpress.com/2022/03/rfs-nl-65-riley.pdf" TargetMode="External"/><Relationship Id="rId185" Type="http://schemas.openxmlformats.org/officeDocument/2006/relationships/hyperlink" Target="https://regionalfurnituresociety.files.wordpress.com/2022/02/rfs-nl-60-rosoman.pdf" TargetMode="External"/><Relationship Id="rId406" Type="http://schemas.openxmlformats.org/officeDocument/2006/relationships/hyperlink" Target="https://regionalfurnituresociety.files.wordpress.com/2022/04/rfs-nl-45-feingold.pdf" TargetMode="External"/><Relationship Id="rId392" Type="http://schemas.openxmlformats.org/officeDocument/2006/relationships/hyperlink" Target="https://regionalfurnituresociety.files.wordpress.com/2022/02/rfs-nl-46-fisher.pdf" TargetMode="External"/><Relationship Id="rId613" Type="http://schemas.openxmlformats.org/officeDocument/2006/relationships/hyperlink" Target="https://regionalfurnituresociety.files.wordpress.com/2022/01/rfl-nl-24-feingold.pdf" TargetMode="External"/><Relationship Id="rId697" Type="http://schemas.openxmlformats.org/officeDocument/2006/relationships/hyperlink" Target="https://regionalfurnituresociety.files.wordpress.com/2022/01/rfs-nl-15-provis.pdf" TargetMode="External"/><Relationship Id="rId820" Type="http://schemas.openxmlformats.org/officeDocument/2006/relationships/hyperlink" Target="https://regionalfurnituresociety.files.wordpress.com/2023/01/rfs-nl-72-rycroft.pdf" TargetMode="External"/><Relationship Id="rId252" Type="http://schemas.openxmlformats.org/officeDocument/2006/relationships/hyperlink" Target="https://regionalfurnituresociety.files.wordpress.com/2022/02/rfs-nl-56-parrott.pdf" TargetMode="External"/><Relationship Id="rId47" Type="http://schemas.openxmlformats.org/officeDocument/2006/relationships/hyperlink" Target="https://regionalfurnituresociety.files.wordpress.com/2022/03/rfs-nl-69-ackermann.pdf" TargetMode="External"/><Relationship Id="rId112" Type="http://schemas.openxmlformats.org/officeDocument/2006/relationships/hyperlink" Target="https://regionalfurnituresociety.files.wordpress.com/2022/02/rfs-nl-64-rycroft-and-cox.pdf" TargetMode="External"/><Relationship Id="rId557" Type="http://schemas.openxmlformats.org/officeDocument/2006/relationships/hyperlink" Target="https://regionalfurnituresociety.files.wordpress.com/2022/01/rfs-nl-32-claxton-2.pdf" TargetMode="External"/><Relationship Id="rId764" Type="http://schemas.openxmlformats.org/officeDocument/2006/relationships/hyperlink" Target="https://regionalfurnituresociety.files.wordpress.com/2022/04/rfs-nl-31-riprog.pdf" TargetMode="External"/><Relationship Id="rId196" Type="http://schemas.openxmlformats.org/officeDocument/2006/relationships/hyperlink" Target="https://regionalfurnituresociety.files.wordpress.com/2022/02/rfs-nl-59-pickvance.pdf" TargetMode="External"/><Relationship Id="rId417" Type="http://schemas.openxmlformats.org/officeDocument/2006/relationships/hyperlink" Target="https://regionalfurnituresociety.files.wordpress.com/2022/04/rfs-nl-45-anderson.pdf" TargetMode="External"/><Relationship Id="rId624" Type="http://schemas.openxmlformats.org/officeDocument/2006/relationships/hyperlink" Target="https://regionalfurnituresociety.files.wordpress.com/2022/01/rfs-nl-23-claxton.pdf" TargetMode="External"/><Relationship Id="rId831" Type="http://schemas.openxmlformats.org/officeDocument/2006/relationships/hyperlink" Target="https://regionalfurnituresociety.files.wordpress.com/2023/01/rfs-nl-72-ackermann.pdf" TargetMode="External"/><Relationship Id="rId263" Type="http://schemas.openxmlformats.org/officeDocument/2006/relationships/hyperlink" Target="https://regionalfurnituresociety.files.wordpress.com/2022/02/rfs-nl-55-eglin.pdf" TargetMode="External"/><Relationship Id="rId470" Type="http://schemas.openxmlformats.org/officeDocument/2006/relationships/hyperlink" Target="https://regionalfurnituresociety.files.wordpress.com/2022/01/rfs-nl-41-boram.pdf" TargetMode="External"/><Relationship Id="rId58" Type="http://schemas.openxmlformats.org/officeDocument/2006/relationships/hyperlink" Target="https://regionalfurnituresociety.files.wordpress.com/2022/03/rfs-nl-68-copperwheat-c.pdf" TargetMode="External"/><Relationship Id="rId123" Type="http://schemas.openxmlformats.org/officeDocument/2006/relationships/hyperlink" Target="https://regionalfurnituresociety.files.wordpress.com/2022/02/rfs-nl-63-bate.pdf" TargetMode="External"/><Relationship Id="rId330" Type="http://schemas.openxmlformats.org/officeDocument/2006/relationships/hyperlink" Target="https://regionalfurnituresociety.files.wordpress.com/2022/04/rfs-nl-50-boram.pdf" TargetMode="External"/><Relationship Id="rId568" Type="http://schemas.openxmlformats.org/officeDocument/2006/relationships/hyperlink" Target="https://regionalfurnituresociety.files.wordpress.com/2022/01/rfs-nl-30-irik.pdf" TargetMode="External"/><Relationship Id="rId775" Type="http://schemas.openxmlformats.org/officeDocument/2006/relationships/hyperlink" Target="https://regionalfurnituresociety.files.wordpress.com/2022/10/rfs-nl-71-stone.pdf" TargetMode="External"/><Relationship Id="rId428" Type="http://schemas.openxmlformats.org/officeDocument/2006/relationships/hyperlink" Target="https://regionalfurnituresociety.files.wordpress.com/2022/02/rfs-nl-44-legg-1.pdf" TargetMode="External"/><Relationship Id="rId635" Type="http://schemas.openxmlformats.org/officeDocument/2006/relationships/hyperlink" Target="https://regionalfurnituresociety.files.wordpress.com/2022/01/rfl-nl-22-newf.pdf" TargetMode="External"/><Relationship Id="rId274" Type="http://schemas.openxmlformats.org/officeDocument/2006/relationships/hyperlink" Target="https://regionalfurnituresociety.files.wordpress.com/2022/04/rfs-nl-54-body.pdf" TargetMode="External"/><Relationship Id="rId481" Type="http://schemas.openxmlformats.org/officeDocument/2006/relationships/hyperlink" Target="https://regionalfurnituresociety.files.wordpress.com/2022/01/rfs-nl-39-haines.pdf" TargetMode="External"/><Relationship Id="rId702" Type="http://schemas.openxmlformats.org/officeDocument/2006/relationships/hyperlink" Target="https://regionalfurnituresociety.files.wordpress.com/2022/01/rfs-nl-14-nicoll.pdf" TargetMode="External"/><Relationship Id="rId69" Type="http://schemas.openxmlformats.org/officeDocument/2006/relationships/hyperlink" Target="https://regionalfurnituresociety.files.wordpress.com/2022/03/rfs-nl-68-glemham.pdf" TargetMode="External"/><Relationship Id="rId134" Type="http://schemas.openxmlformats.org/officeDocument/2006/relationships/hyperlink" Target="https://regionalfurnituresociety.files.wordpress.com/2022/02/rfs-nl-63-dewing.pdf" TargetMode="External"/><Relationship Id="rId579" Type="http://schemas.openxmlformats.org/officeDocument/2006/relationships/hyperlink" Target="https://regionalfurnituresociety.files.wordpress.com/2022/04/rfs-nl-28-australia.pdf" TargetMode="External"/><Relationship Id="rId786" Type="http://schemas.openxmlformats.org/officeDocument/2006/relationships/hyperlink" Target="https://regionalfurnituresociety.files.wordpress.com/2022/10/rfs-nl-71-williams.pdf" TargetMode="External"/><Relationship Id="rId341" Type="http://schemas.openxmlformats.org/officeDocument/2006/relationships/hyperlink" Target="https://regionalfurnituresociety.files.wordpress.com/2022/02/rfs-nl-49-heginbotham.pdf" TargetMode="External"/><Relationship Id="rId439" Type="http://schemas.openxmlformats.org/officeDocument/2006/relationships/hyperlink" Target="https://regionalfurnituresociety.files.wordpress.com/2022/02/rfs-nl-44-green.pdf" TargetMode="External"/><Relationship Id="rId646" Type="http://schemas.openxmlformats.org/officeDocument/2006/relationships/hyperlink" Target="https://regionalfurnituresociety.files.wordpress.com/2022/01/rfl-nl-21-gilbert.pdf" TargetMode="External"/><Relationship Id="rId201" Type="http://schemas.openxmlformats.org/officeDocument/2006/relationships/hyperlink" Target="https://regionalfurnituresociety.files.wordpress.com/2022/02/rfs-nl-58-brears.pdf" TargetMode="External"/><Relationship Id="rId285" Type="http://schemas.openxmlformats.org/officeDocument/2006/relationships/hyperlink" Target="https://regionalfurnituresociety.files.wordpress.com/2022/02/rfs-nl-53-feingold.pdf" TargetMode="External"/><Relationship Id="rId506" Type="http://schemas.openxmlformats.org/officeDocument/2006/relationships/hyperlink" Target="https://regionalfurnituresociety.files.wordpress.com/2022/04/rfs-nl-37-claxton.pdf" TargetMode="External"/><Relationship Id="rId492" Type="http://schemas.openxmlformats.org/officeDocument/2006/relationships/hyperlink" Target="https://regionalfurnituresociety.files.wordpress.com/2022/01/rfs-nl-38-heaton.pdf" TargetMode="External"/><Relationship Id="rId713" Type="http://schemas.openxmlformats.org/officeDocument/2006/relationships/hyperlink" Target="https://regionalfurnituresociety.files.wordpress.com/2022/01/rfs-nl-13-cotton.pdf" TargetMode="External"/><Relationship Id="rId797" Type="http://schemas.openxmlformats.org/officeDocument/2006/relationships/hyperlink" Target="https://regionalfurnituresociety.files.wordpress.com/2022/10/rfs-nl-71-white-c.pdf" TargetMode="External"/><Relationship Id="rId145" Type="http://schemas.openxmlformats.org/officeDocument/2006/relationships/hyperlink" Target="https://regionalfurnituresociety.files.wordpress.com/2022/02/rfs-nl-62-halliwell.pdf" TargetMode="External"/><Relationship Id="rId352" Type="http://schemas.openxmlformats.org/officeDocument/2006/relationships/hyperlink" Target="https://regionalfurnituresociety.files.wordpress.com/2022/04/rfs-nl-49-pinn.pdf" TargetMode="External"/><Relationship Id="rId212" Type="http://schemas.openxmlformats.org/officeDocument/2006/relationships/hyperlink" Target="https://regionalfurnituresociety.files.wordpress.com/2022/02/rfs-nl-58-hopkinson-2.pdf" TargetMode="External"/><Relationship Id="rId657" Type="http://schemas.openxmlformats.org/officeDocument/2006/relationships/hyperlink" Target="https://regionalfurnituresociety.files.wordpress.com/2022/01/rfs-nl-19-stuart.pdf" TargetMode="External"/><Relationship Id="rId296" Type="http://schemas.openxmlformats.org/officeDocument/2006/relationships/hyperlink" Target="https://regionalfurnituresociety.files.wordpress.com/2022/02/rfs-nl-53-claxton.pdf" TargetMode="External"/><Relationship Id="rId517" Type="http://schemas.openxmlformats.org/officeDocument/2006/relationships/hyperlink" Target="https://regionalfurnituresociety.files.wordpress.com/2022/01/rfs-nl-36-macbeath.pdf" TargetMode="External"/><Relationship Id="rId724" Type="http://schemas.openxmlformats.org/officeDocument/2006/relationships/hyperlink" Target="https://regionalfurnituresociety.files.wordpress.com/2022/01/rfs-nl-10-robinson.pdf" TargetMode="External"/><Relationship Id="rId60" Type="http://schemas.openxmlformats.org/officeDocument/2006/relationships/hyperlink" Target="https://regionalfurnituresociety.files.wordpress.com/2022/03/rfs-nl-68-bate.pdf" TargetMode="External"/><Relationship Id="rId156" Type="http://schemas.openxmlformats.org/officeDocument/2006/relationships/hyperlink" Target="https://regionalfurnituresociety.files.wordpress.com/2022/02/rfs-nl-62-dewing.pdf" TargetMode="External"/><Relationship Id="rId363" Type="http://schemas.openxmlformats.org/officeDocument/2006/relationships/hyperlink" Target="https://regionalfurnituresociety.files.wordpress.com/2022/02/rfs-nl-49-horsley.pdf" TargetMode="External"/><Relationship Id="rId570" Type="http://schemas.openxmlformats.org/officeDocument/2006/relationships/hyperlink" Target="https://regionalfurnituresociety.files.wordpress.com/2022/01/rfs-nl-30-claxton.pdf" TargetMode="External"/><Relationship Id="rId223" Type="http://schemas.openxmlformats.org/officeDocument/2006/relationships/hyperlink" Target="https://regionalfurnituresociety.files.wordpress.com/2022/02/rfs-nl-57-smith.pdf" TargetMode="External"/><Relationship Id="rId430" Type="http://schemas.openxmlformats.org/officeDocument/2006/relationships/hyperlink" Target="https://regionalfurnituresociety.files.wordpress.com/2022/02/rfs-nl-44-cotton.pdf" TargetMode="External"/><Relationship Id="rId668" Type="http://schemas.openxmlformats.org/officeDocument/2006/relationships/hyperlink" Target="https://regionalfurnituresociety.files.wordpress.com/2022/01/rfs-nl-18-bowett.pdf" TargetMode="External"/><Relationship Id="rId18" Type="http://schemas.openxmlformats.org/officeDocument/2006/relationships/hyperlink" Target="https://regionalfurnituresociety.files.wordpress.com/2022/03/rfs-nl-70-crossley.pdf" TargetMode="External"/><Relationship Id="rId528" Type="http://schemas.openxmlformats.org/officeDocument/2006/relationships/hyperlink" Target="https://regionalfurnituresociety.files.wordpress.com/2022/01/rfs-nl-35-currie.pdf" TargetMode="External"/><Relationship Id="rId735" Type="http://schemas.openxmlformats.org/officeDocument/2006/relationships/hyperlink" Target="https://regionalfurnituresociety.files.wordpress.com/2022/01/rfs-nl-6-nicholson.pdf" TargetMode="External"/><Relationship Id="rId167" Type="http://schemas.openxmlformats.org/officeDocument/2006/relationships/hyperlink" Target="https://regionalfurnituresociety.files.wordpress.com/2022/02/rfs-nl-61-pinn.pdf" TargetMode="External"/><Relationship Id="rId374" Type="http://schemas.openxmlformats.org/officeDocument/2006/relationships/hyperlink" Target="https://regionalfurnituresociety.files.wordpress.com/2022/02/rfs-nl-47-downey-2.pdf" TargetMode="External"/><Relationship Id="rId581" Type="http://schemas.openxmlformats.org/officeDocument/2006/relationships/hyperlink" Target="https://regionalfurnituresociety.files.wordpress.com/2022/01/rfs-nl-28-urquhart.pdf" TargetMode="External"/><Relationship Id="rId71" Type="http://schemas.openxmlformats.org/officeDocument/2006/relationships/hyperlink" Target="https://regionalfurnituresociety.files.wordpress.com/2022/03/rfs-nl-67-reynolds.pdf" TargetMode="External"/><Relationship Id="rId234" Type="http://schemas.openxmlformats.org/officeDocument/2006/relationships/hyperlink" Target="https://regionalfurnituresociety.files.wordpress.com/2022/02/rfs-nl-57-harris.pdf" TargetMode="External"/><Relationship Id="rId679" Type="http://schemas.openxmlformats.org/officeDocument/2006/relationships/hyperlink" Target="https://regionalfurnituresociety.files.wordpress.com/2022/01/rfs-nl-16-reynolds.pdf" TargetMode="External"/><Relationship Id="rId802" Type="http://schemas.openxmlformats.org/officeDocument/2006/relationships/hyperlink" Target="https://regionalfurnituresociety.files.wordpress.com/2022/10/rfs-nl-71-purdy.pdf" TargetMode="External"/><Relationship Id="rId2" Type="http://schemas.openxmlformats.org/officeDocument/2006/relationships/hyperlink" Target="https://youtu.be/N9CXzvqaOEU" TargetMode="External"/><Relationship Id="rId29" Type="http://schemas.openxmlformats.org/officeDocument/2006/relationships/hyperlink" Target="https://regionalfurnituresociety.files.wordpress.com/2022/03/rfs-nl-69-feingold.pdf" TargetMode="External"/><Relationship Id="rId441" Type="http://schemas.openxmlformats.org/officeDocument/2006/relationships/hyperlink" Target="https://regionalfurnituresociety.files.wordpress.com/2022/02/rfs-nl-44-boram.pdf" TargetMode="External"/><Relationship Id="rId539" Type="http://schemas.openxmlformats.org/officeDocument/2006/relationships/hyperlink" Target="https://regionalfurnituresociety.files.wordpress.com/2022/04/rfs-nl-34-cotton-2.pdf" TargetMode="External"/><Relationship Id="rId746" Type="http://schemas.openxmlformats.org/officeDocument/2006/relationships/hyperlink" Target="https://regionalfurnituresociety.files.wordpress.com/2022/01/rfs-nl-3-reynolds-2.pdf" TargetMode="External"/><Relationship Id="rId178" Type="http://schemas.openxmlformats.org/officeDocument/2006/relationships/hyperlink" Target="https://regionalfurnituresociety.files.wordpress.com/2022/02/rfs-nl-60-legg.pdf" TargetMode="External"/><Relationship Id="rId301" Type="http://schemas.openxmlformats.org/officeDocument/2006/relationships/hyperlink" Target="https://regionalfurnituresociety.files.wordpress.com/2022/04/rfs-nl-52-currie.pdf" TargetMode="External"/><Relationship Id="rId82" Type="http://schemas.openxmlformats.org/officeDocument/2006/relationships/hyperlink" Target="https://regionalfurnituresociety.files.wordpress.com/2022/03/rfs-nl-66-rosoman-3.pdf" TargetMode="External"/><Relationship Id="rId385" Type="http://schemas.openxmlformats.org/officeDocument/2006/relationships/hyperlink" Target="https://regionalfurnituresociety.files.wordpress.com/2022/04/rfs-nl-47-parrott.pdf" TargetMode="External"/><Relationship Id="rId592" Type="http://schemas.openxmlformats.org/officeDocument/2006/relationships/hyperlink" Target="https://regionalfurnituresociety.files.wordpress.com/2022/04/rfs-nl-27-green2.pdf" TargetMode="External"/><Relationship Id="rId606" Type="http://schemas.openxmlformats.org/officeDocument/2006/relationships/hyperlink" Target="https://regionalfurnituresociety.files.wordpress.com/2022/01/rfl-nl-25-olive.pdf" TargetMode="External"/><Relationship Id="rId813" Type="http://schemas.openxmlformats.org/officeDocument/2006/relationships/hyperlink" Target="https://regionalfurnituresociety.files.wordpress.com/2023/01/rfs-nl-72-jefferies-m.pdf" TargetMode="External"/><Relationship Id="rId245" Type="http://schemas.openxmlformats.org/officeDocument/2006/relationships/hyperlink" Target="https://regionalfurnituresociety.files.wordpress.com/2022/02/rfs-nl-56-humphrey.pdf" TargetMode="External"/><Relationship Id="rId452" Type="http://schemas.openxmlformats.org/officeDocument/2006/relationships/hyperlink" Target="https://regionalfurnituresociety.files.wordpress.com/2022/01/rfs-nl-42-allan.pdf" TargetMode="External"/><Relationship Id="rId105" Type="http://schemas.openxmlformats.org/officeDocument/2006/relationships/hyperlink" Target="https://regionalfurnituresociety.files.wordpress.com/2022/03/rfs-nl-65-sergeant.pdf" TargetMode="External"/><Relationship Id="rId312" Type="http://schemas.openxmlformats.org/officeDocument/2006/relationships/hyperlink" Target="https://regionalfurnituresociety.files.wordpress.com/2022/02/rfs-nl-52-pickvance-2.pdf" TargetMode="External"/><Relationship Id="rId757" Type="http://schemas.openxmlformats.org/officeDocument/2006/relationships/hyperlink" Target="https://regionalfurnituresociety.files.wordpress.com/2022/01/regional-furniture-study-group-spring-1985-collection-davies.pdf" TargetMode="External"/><Relationship Id="rId93" Type="http://schemas.openxmlformats.org/officeDocument/2006/relationships/hyperlink" Target="https://regionalfurnituresociety.files.wordpress.com/2022/03/rfs-nl-66-coughlan.pdf" TargetMode="External"/><Relationship Id="rId189" Type="http://schemas.openxmlformats.org/officeDocument/2006/relationships/hyperlink" Target="https://regionalfurnituresociety.files.wordpress.com/2022/02/rfs-nl-59-feingold.pdf" TargetMode="External"/><Relationship Id="rId396" Type="http://schemas.openxmlformats.org/officeDocument/2006/relationships/hyperlink" Target="https://regionalfurnituresociety.files.wordpress.com/2022/04/rfs-nl-46-street.pdf" TargetMode="External"/><Relationship Id="rId617" Type="http://schemas.openxmlformats.org/officeDocument/2006/relationships/hyperlink" Target="https://regionalfurnituresociety.files.wordpress.com/2022/04/rfs-nl-24-feingold-2.pdf" TargetMode="External"/><Relationship Id="rId824" Type="http://schemas.openxmlformats.org/officeDocument/2006/relationships/hyperlink" Target="https://regionalfurnituresociety.files.wordpress.com/2023/01/rfs-nl-72-keating.pdf" TargetMode="External"/><Relationship Id="rId256" Type="http://schemas.openxmlformats.org/officeDocument/2006/relationships/hyperlink" Target="https://regionalfurnituresociety.files.wordpress.com/2022/02/rfs-nl-55-wakelin.pdf" TargetMode="External"/><Relationship Id="rId463" Type="http://schemas.openxmlformats.org/officeDocument/2006/relationships/hyperlink" Target="https://regionalfurnituresociety.files.wordpress.com/2022/01/rfs-nl-41-john.pdf" TargetMode="External"/><Relationship Id="rId670" Type="http://schemas.openxmlformats.org/officeDocument/2006/relationships/hyperlink" Target="https://regionalfurnituresociety.files.wordpress.com/2022/01/rfs-nl-18-cole.pdf" TargetMode="External"/><Relationship Id="rId116" Type="http://schemas.openxmlformats.org/officeDocument/2006/relationships/hyperlink" Target="https://regionalfurnituresociety.files.wordpress.com/2022/02/rfs-nl-64-sergeant-2.pdf" TargetMode="External"/><Relationship Id="rId323" Type="http://schemas.openxmlformats.org/officeDocument/2006/relationships/hyperlink" Target="https://regionalfurnituresociety.files.wordpress.com/2022/02/rfs-nl-51-lee.pdf" TargetMode="External"/><Relationship Id="rId530" Type="http://schemas.openxmlformats.org/officeDocument/2006/relationships/hyperlink" Target="https://regionalfurnituresociety.files.wordpress.com/2022/04/rfs-nl-35-pinn-t.pdf" TargetMode="External"/><Relationship Id="rId768" Type="http://schemas.openxmlformats.org/officeDocument/2006/relationships/hyperlink" Target="https://regionalfurnituresociety.files.wordpress.com/2022/04/rfs-nl-28-gilding.pdf" TargetMode="External"/><Relationship Id="rId20" Type="http://schemas.openxmlformats.org/officeDocument/2006/relationships/hyperlink" Target="https://regionalfurnituresociety.files.wordpress.com/2022/03/rfs-nl-70-parker-3.pdf" TargetMode="External"/><Relationship Id="rId628" Type="http://schemas.openxmlformats.org/officeDocument/2006/relationships/hyperlink" Target="https://regionalfurnituresociety.files.wordpress.com/2022/01/rfl-nl-23-denton.pdf" TargetMode="External"/><Relationship Id="rId267" Type="http://schemas.openxmlformats.org/officeDocument/2006/relationships/hyperlink" Target="https://regionalfurnituresociety.files.wordpress.com/2022/04/rfs-nl-55-feingold.pdf" TargetMode="External"/><Relationship Id="rId474" Type="http://schemas.openxmlformats.org/officeDocument/2006/relationships/hyperlink" Target="https://regionalfurnituresociety.files.wordpress.com/2022/04/rfs-nl-40-cowking.pdf" TargetMode="External"/><Relationship Id="rId127" Type="http://schemas.openxmlformats.org/officeDocument/2006/relationships/hyperlink" Target="https://regionalfurnituresociety.files.wordpress.com/2022/02/rfs-nl-63-hannah.pdf" TargetMode="External"/><Relationship Id="rId681" Type="http://schemas.openxmlformats.org/officeDocument/2006/relationships/hyperlink" Target="https://regionalfurnituresociety.files.wordpress.com/2022/01/rfs-nl-16-millar.pdf" TargetMode="External"/><Relationship Id="rId779" Type="http://schemas.openxmlformats.org/officeDocument/2006/relationships/hyperlink" Target="https://regionalfurnituresociety.files.wordpress.com/2022/10/rfs-nl-71-maclennan.pdf" TargetMode="External"/><Relationship Id="rId31" Type="http://schemas.openxmlformats.org/officeDocument/2006/relationships/hyperlink" Target="https://regionalfurnituresociety.files.wordpress.com/2022/03/rfs-nl-69-riley.pdf" TargetMode="External"/><Relationship Id="rId334" Type="http://schemas.openxmlformats.org/officeDocument/2006/relationships/hyperlink" Target="https://regionalfurnituresociety.files.wordpress.com/2022/02/rfs-nl-50-pinn.pdf" TargetMode="External"/><Relationship Id="rId541" Type="http://schemas.openxmlformats.org/officeDocument/2006/relationships/hyperlink" Target="https://regionalfurnituresociety.files.wordpress.com/2022/04/rfs-nl-34-green.pdf" TargetMode="External"/><Relationship Id="rId639" Type="http://schemas.openxmlformats.org/officeDocument/2006/relationships/hyperlink" Target="https://regionalfurnituresociety.files.wordpress.com/2022/04/rfs-nl-21-piper.pdf" TargetMode="External"/><Relationship Id="rId180" Type="http://schemas.openxmlformats.org/officeDocument/2006/relationships/hyperlink" Target="https://regionalfurnituresociety.files.wordpress.com/2022/02/rfs-nl-60-humphrey.pdf" TargetMode="External"/><Relationship Id="rId278" Type="http://schemas.openxmlformats.org/officeDocument/2006/relationships/hyperlink" Target="https://regionalfurnituresociety.files.wordpress.com/2022/02/rfs-nl-54-jefferies.pdf" TargetMode="External"/><Relationship Id="rId401" Type="http://schemas.openxmlformats.org/officeDocument/2006/relationships/hyperlink" Target="https://regionalfurnituresociety.files.wordpress.com/2022/02/rfs-nl-46-pratt.pdf" TargetMode="External"/><Relationship Id="rId485" Type="http://schemas.openxmlformats.org/officeDocument/2006/relationships/hyperlink" Target="https://regionalfurnituresociety.files.wordpress.com/2022/01/rfs-nl-39-bourne.pdf" TargetMode="External"/><Relationship Id="rId692" Type="http://schemas.openxmlformats.org/officeDocument/2006/relationships/hyperlink" Target="https://regionalfurnituresociety.files.wordpress.com/2022/01/rfs-nl-15-macbeth.pdf" TargetMode="External"/><Relationship Id="rId706" Type="http://schemas.openxmlformats.org/officeDocument/2006/relationships/hyperlink" Target="https://regionalfurnituresociety.files.wordpress.com/2022/01/rfs-nl-14-sartin.pdf" TargetMode="External"/><Relationship Id="rId42" Type="http://schemas.openxmlformats.org/officeDocument/2006/relationships/hyperlink" Target="https://regionalfurnituresociety.files.wordpress.com/2022/03/rfs-nl-69-mellors.pdf" TargetMode="External"/><Relationship Id="rId138" Type="http://schemas.openxmlformats.org/officeDocument/2006/relationships/hyperlink" Target="https://regionalfurnituresociety.files.wordpress.com/2022/02/rfs-nl-63-medlam.pdf" TargetMode="External"/><Relationship Id="rId345" Type="http://schemas.openxmlformats.org/officeDocument/2006/relationships/hyperlink" Target="https://regionalfurnituresociety.files.wordpress.com/2022/04/rfs-nl-49-lee-2.pdf" TargetMode="External"/><Relationship Id="rId552" Type="http://schemas.openxmlformats.org/officeDocument/2006/relationships/hyperlink" Target="https://regionalfurnituresociety.files.wordpress.com/2022/01/rfs-nl-32-boram.pdf" TargetMode="External"/><Relationship Id="rId191" Type="http://schemas.openxmlformats.org/officeDocument/2006/relationships/hyperlink" Target="https://regionalfurnituresociety.files.wordpress.com/2022/02/rfs-nl-59-bate.pdf" TargetMode="External"/><Relationship Id="rId205" Type="http://schemas.openxmlformats.org/officeDocument/2006/relationships/hyperlink" Target="https://regionalfurnituresociety.files.wordpress.com/2022/02/rfs-nl-58-bate.pdf" TargetMode="External"/><Relationship Id="rId412" Type="http://schemas.openxmlformats.org/officeDocument/2006/relationships/hyperlink" Target="https://regionalfurnituresociety.files.wordpress.com/2022/04/rfs-nl-45-medlam.pdf" TargetMode="External"/><Relationship Id="rId289" Type="http://schemas.openxmlformats.org/officeDocument/2006/relationships/hyperlink" Target="https://regionalfurnituresociety.files.wordpress.com/2022/02/rfs-nl-53-white.pdf" TargetMode="External"/><Relationship Id="rId496" Type="http://schemas.openxmlformats.org/officeDocument/2006/relationships/hyperlink" Target="https://regionalfurnituresociety.files.wordpress.com/2022/04/rfs-nl-38-halifax.pdf" TargetMode="External"/><Relationship Id="rId717" Type="http://schemas.openxmlformats.org/officeDocument/2006/relationships/hyperlink" Target="https://regionalfurnituresociety.files.wordpress.com/2022/01/rfs-nl-11-cotton.pdf" TargetMode="External"/><Relationship Id="rId53" Type="http://schemas.openxmlformats.org/officeDocument/2006/relationships/hyperlink" Target="https://regionalfurnituresociety.files.wordpress.com/2022/03/rfs-nl-68-pickvance-2.pdf" TargetMode="External"/><Relationship Id="rId149" Type="http://schemas.openxmlformats.org/officeDocument/2006/relationships/hyperlink" Target="https://regionalfurnituresociety.files.wordpress.com/2022/02/rfs-nl-62-barnes-2.pdf" TargetMode="External"/><Relationship Id="rId356" Type="http://schemas.openxmlformats.org/officeDocument/2006/relationships/hyperlink" Target="https://regionalfurnituresociety.files.wordpress.com/2022/04/rfs-nl-49-lindfield-2.pdf" TargetMode="External"/><Relationship Id="rId563" Type="http://schemas.openxmlformats.org/officeDocument/2006/relationships/hyperlink" Target="https://regionalfurnituresociety.files.wordpress.com/2022/04/rfs-nl-31-hereford.pdf" TargetMode="External"/><Relationship Id="rId770" Type="http://schemas.openxmlformats.org/officeDocument/2006/relationships/hyperlink" Target="https://regionalfurnituresociety.files.wordpress.com/2022/10/rfs-nl-71-jefferies.pdf" TargetMode="External"/><Relationship Id="rId216" Type="http://schemas.openxmlformats.org/officeDocument/2006/relationships/hyperlink" Target="https://regionalfurnituresociety.files.wordpress.com/2022/02/rfs-nl-58-dewing.pdf" TargetMode="External"/><Relationship Id="rId423" Type="http://schemas.openxmlformats.org/officeDocument/2006/relationships/hyperlink" Target="https://regionalfurnituresociety.files.wordpress.com/2022/02/rfs-nl-44-younie.pdf" TargetMode="External"/><Relationship Id="rId630" Type="http://schemas.openxmlformats.org/officeDocument/2006/relationships/hyperlink" Target="https://regionalfurnituresociety.files.wordpress.com/2022/04/rfs-nl-22-millar.pdf" TargetMode="External"/><Relationship Id="rId728" Type="http://schemas.openxmlformats.org/officeDocument/2006/relationships/hyperlink" Target="https://regionalfurnituresociety.files.wordpress.com/2022/01/rfs-nl-9-pearce.pdf" TargetMode="External"/><Relationship Id="rId64" Type="http://schemas.openxmlformats.org/officeDocument/2006/relationships/hyperlink" Target="https://regionalfurnituresociety.files.wordpress.com/2022/03/rfs-nl-68-rowell.pdf" TargetMode="External"/><Relationship Id="rId367" Type="http://schemas.openxmlformats.org/officeDocument/2006/relationships/hyperlink" Target="https://regionalfurnituresociety.files.wordpress.com/2022/02/rfs-nl-48-currie.pdf" TargetMode="External"/><Relationship Id="rId574" Type="http://schemas.openxmlformats.org/officeDocument/2006/relationships/hyperlink" Target="https://regionalfurnituresociety.files.wordpress.com/2022/01/rfs-nl-29-millar.pdf" TargetMode="External"/><Relationship Id="rId227" Type="http://schemas.openxmlformats.org/officeDocument/2006/relationships/hyperlink" Target="https://regionalfurnituresociety.files.wordpress.com/2022/02/rfs-nl-57-rycroft.pdf" TargetMode="External"/><Relationship Id="rId781" Type="http://schemas.openxmlformats.org/officeDocument/2006/relationships/hyperlink" Target="https://regionalfurnituresociety.files.wordpress.com/2022/10/rfs-nl-71-pinn.pdf" TargetMode="External"/><Relationship Id="rId434" Type="http://schemas.openxmlformats.org/officeDocument/2006/relationships/hyperlink" Target="https://regionalfurnituresociety.files.wordpress.com/2022/02/rfs-nl-44-boram-2.pdf" TargetMode="External"/><Relationship Id="rId641" Type="http://schemas.openxmlformats.org/officeDocument/2006/relationships/hyperlink" Target="https://regionalfurnituresociety.files.wordpress.com/2022/04/rfs-nl-21-millar.pdf" TargetMode="External"/><Relationship Id="rId739" Type="http://schemas.openxmlformats.org/officeDocument/2006/relationships/hyperlink" Target="https://regionalfurnituresociety.files.wordpress.com/2022/04/rfs-nl-4-boram.pdf" TargetMode="External"/><Relationship Id="rId280" Type="http://schemas.openxmlformats.org/officeDocument/2006/relationships/hyperlink" Target="https://regionalfurnituresociety.files.wordpress.com/2022/02/rfs-nl-54-stabler.pdf" TargetMode="External"/><Relationship Id="rId501" Type="http://schemas.openxmlformats.org/officeDocument/2006/relationships/hyperlink" Target="https://regionalfurnituresociety.files.wordpress.com/2022/01/rfs-nl-37-de-courcy-ireland.pdf" TargetMode="External"/><Relationship Id="rId75" Type="http://schemas.openxmlformats.org/officeDocument/2006/relationships/hyperlink" Target="https://regionalfurnituresociety.files.wordpress.com/2022/03/rfs-nl-67-pickvance.pdf" TargetMode="External"/><Relationship Id="rId140" Type="http://schemas.openxmlformats.org/officeDocument/2006/relationships/hyperlink" Target="https://regionalfurnituresociety.files.wordpress.com/2022/02/rfs-nl-63-shutler.pdf" TargetMode="External"/><Relationship Id="rId378" Type="http://schemas.openxmlformats.org/officeDocument/2006/relationships/hyperlink" Target="https://regionalfurnituresociety.files.wordpress.com/2022/04/rfs-nl-47-scotland.pdf" TargetMode="External"/><Relationship Id="rId585" Type="http://schemas.openxmlformats.org/officeDocument/2006/relationships/hyperlink" Target="https://regionalfurnituresociety.files.wordpress.com/2022/04/rfs-nl-28-currie.pdf" TargetMode="External"/><Relationship Id="rId792" Type="http://schemas.openxmlformats.org/officeDocument/2006/relationships/hyperlink" Target="https://regionalfurnituresociety.files.wordpress.com/2022/10/rfs-nl-71-jackson.pdf" TargetMode="External"/><Relationship Id="rId806" Type="http://schemas.openxmlformats.org/officeDocument/2006/relationships/hyperlink" Target="https://regionalfurnituresociety.files.wordpress.com/2022/10/rfs-nl-71-maddison.pdf" TargetMode="External"/><Relationship Id="rId6" Type="http://schemas.openxmlformats.org/officeDocument/2006/relationships/hyperlink" Target="https://youtu.be/VnvhxB8D4hU" TargetMode="External"/><Relationship Id="rId238" Type="http://schemas.openxmlformats.org/officeDocument/2006/relationships/hyperlink" Target="https://regionalfurnituresociety.files.wordpress.com/2022/02/rfs-nl-56-dewing-lee.pdf" TargetMode="External"/><Relationship Id="rId445" Type="http://schemas.openxmlformats.org/officeDocument/2006/relationships/hyperlink" Target="https://regionalfurnituresociety.files.wordpress.com/2022/01/rfs-nl-43-millar.pdf" TargetMode="External"/><Relationship Id="rId652" Type="http://schemas.openxmlformats.org/officeDocument/2006/relationships/hyperlink" Target="https://regionalfurnituresociety.files.wordpress.com/2022/01/rfl-nl-20-stabler.pdf" TargetMode="External"/><Relationship Id="rId291" Type="http://schemas.openxmlformats.org/officeDocument/2006/relationships/hyperlink" Target="https://regionalfurnituresociety.files.wordpress.com/2022/02/rfs-nl-53-dewing.pdf" TargetMode="External"/><Relationship Id="rId305" Type="http://schemas.openxmlformats.org/officeDocument/2006/relationships/hyperlink" Target="https://regionalfurnituresociety.files.wordpress.com/2022/02/rfs-nl-52-rosoman.pdf" TargetMode="External"/><Relationship Id="rId512" Type="http://schemas.openxmlformats.org/officeDocument/2006/relationships/hyperlink" Target="https://regionalfurnituresociety.files.wordpress.com/2022/01/rfs-nl-36-irik-2.pdf" TargetMode="External"/><Relationship Id="rId86" Type="http://schemas.openxmlformats.org/officeDocument/2006/relationships/hyperlink" Target="https://regionalfurnituresociety.files.wordpress.com/2022/03/rfs-nl-66-barnes.pdf" TargetMode="External"/><Relationship Id="rId151" Type="http://schemas.openxmlformats.org/officeDocument/2006/relationships/hyperlink" Target="https://regionalfurnituresociety.files.wordpress.com/2022/02/rfs-nl-62-body.pdf" TargetMode="External"/><Relationship Id="rId389" Type="http://schemas.openxmlformats.org/officeDocument/2006/relationships/hyperlink" Target="https://regionalfurnituresociety.files.wordpress.com/2022/02/rfs-nl-47-bebb.pdf" TargetMode="External"/><Relationship Id="rId596" Type="http://schemas.openxmlformats.org/officeDocument/2006/relationships/hyperlink" Target="https://regionalfurnituresociety.files.wordpress.com/2022/01/rfl-nl-26-claxton.pdf" TargetMode="External"/><Relationship Id="rId817" Type="http://schemas.openxmlformats.org/officeDocument/2006/relationships/hyperlink" Target="https://regionalfurnituresociety.files.wordpress.com/2023/01/rfs-nl-72-hancock.pdf" TargetMode="External"/><Relationship Id="rId249" Type="http://schemas.openxmlformats.org/officeDocument/2006/relationships/hyperlink" Target="https://regionalfurnituresociety.files.wordpress.com/2022/04/rfs-nl-56-speed.pdf" TargetMode="External"/><Relationship Id="rId456" Type="http://schemas.openxmlformats.org/officeDocument/2006/relationships/hyperlink" Target="https://regionalfurnituresociety.files.wordpress.com/2022/04/rfs-nl-42-lancaster.pdf" TargetMode="External"/><Relationship Id="rId663" Type="http://schemas.openxmlformats.org/officeDocument/2006/relationships/hyperlink" Target="https://regionalfurnituresociety.files.wordpress.com/2022/01/rfs-nl-19-cole.pdf" TargetMode="External"/><Relationship Id="rId13" Type="http://schemas.openxmlformats.org/officeDocument/2006/relationships/hyperlink" Target="https://regionalfurnituresociety.files.wordpress.com/2022/03/rfs-nl-70-maclennan-2.pdf" TargetMode="External"/><Relationship Id="rId109" Type="http://schemas.openxmlformats.org/officeDocument/2006/relationships/hyperlink" Target="https://regionalfurnituresociety.files.wordpress.com/2022/03/rfs-nl-65-rosoman.pdf" TargetMode="External"/><Relationship Id="rId260" Type="http://schemas.openxmlformats.org/officeDocument/2006/relationships/hyperlink" Target="https://regionalfurnituresociety.files.wordpress.com/2022/02/rfs-nl-55-butler.pdf" TargetMode="External"/><Relationship Id="rId316" Type="http://schemas.openxmlformats.org/officeDocument/2006/relationships/hyperlink" Target="https://regionalfurnituresociety.files.wordpress.com/2022/02/rfs-nl-52-butler.pdf" TargetMode="External"/><Relationship Id="rId523" Type="http://schemas.openxmlformats.org/officeDocument/2006/relationships/hyperlink" Target="https://regionalfurnituresociety.files.wordpress.com/2022/01/rfs-nl-36-dewing-1.pdf" TargetMode="External"/><Relationship Id="rId719" Type="http://schemas.openxmlformats.org/officeDocument/2006/relationships/hyperlink" Target="https://regionalfurnituresociety.files.wordpress.com/2022/01/rfs-nl-11-pearce.pdf" TargetMode="External"/><Relationship Id="rId55" Type="http://schemas.openxmlformats.org/officeDocument/2006/relationships/hyperlink" Target="https://regionalfurnituresociety.files.wordpress.com/2022/03/rfs-nl-68-bate-2.pdf" TargetMode="External"/><Relationship Id="rId97" Type="http://schemas.openxmlformats.org/officeDocument/2006/relationships/hyperlink" Target="https://regionalfurnituresociety.files.wordpress.com/2022/03/rfs-nl-66-pinn.pdf" TargetMode="External"/><Relationship Id="rId120" Type="http://schemas.openxmlformats.org/officeDocument/2006/relationships/hyperlink" Target="https://regionalfurnituresociety.files.wordpress.com/2022/02/rfs-nl-63-sir-bevil.pdf" TargetMode="External"/><Relationship Id="rId358" Type="http://schemas.openxmlformats.org/officeDocument/2006/relationships/hyperlink" Target="https://regionalfurnituresociety.files.wordpress.com/2022/04/rfs-nl-49-lindfield.pdf" TargetMode="External"/><Relationship Id="rId565" Type="http://schemas.openxmlformats.org/officeDocument/2006/relationships/hyperlink" Target="https://regionalfurnituresociety.files.wordpress.com/2022/01/rfs-nl-31-porritt.pdf" TargetMode="External"/><Relationship Id="rId730" Type="http://schemas.openxmlformats.org/officeDocument/2006/relationships/hyperlink" Target="https://regionalfurnituresociety.files.wordpress.com/2022/01/rfs-nl-8-finche.pdf" TargetMode="External"/><Relationship Id="rId772" Type="http://schemas.openxmlformats.org/officeDocument/2006/relationships/hyperlink" Target="https://regionalfurnituresociety.files.wordpress.com/2022/10/rfs-nl-71-holland.pdf" TargetMode="External"/><Relationship Id="rId828" Type="http://schemas.openxmlformats.org/officeDocument/2006/relationships/hyperlink" Target="https://regionalfurnituresociety.files.wordpress.com/2023/01/rfs-nl-72-stuart.pdf" TargetMode="External"/><Relationship Id="rId162" Type="http://schemas.openxmlformats.org/officeDocument/2006/relationships/hyperlink" Target="https://regionalfurnituresociety.files.wordpress.com/2022/02/rfs-nl-62-pickvance.pdf" TargetMode="External"/><Relationship Id="rId218" Type="http://schemas.openxmlformats.org/officeDocument/2006/relationships/hyperlink" Target="https://regionalfurnituresociety.files.wordpress.com/2022/02/rfs-nl-58-crossley.pdf" TargetMode="External"/><Relationship Id="rId425" Type="http://schemas.openxmlformats.org/officeDocument/2006/relationships/hyperlink" Target="https://regionalfurnituresociety.files.wordpress.com/2022/02/rfs-nl-44-scott.pdf" TargetMode="External"/><Relationship Id="rId467" Type="http://schemas.openxmlformats.org/officeDocument/2006/relationships/hyperlink" Target="https://regionalfurnituresociety.files.wordpress.com/2022/01/rfs-nl-41-holland.pdf" TargetMode="External"/><Relationship Id="rId632" Type="http://schemas.openxmlformats.org/officeDocument/2006/relationships/hyperlink" Target="https://regionalfurnituresociety.files.wordpress.com/2022/04/rfs-nl-22-legg-et-al.pdf" TargetMode="External"/><Relationship Id="rId271" Type="http://schemas.openxmlformats.org/officeDocument/2006/relationships/hyperlink" Target="https://regionalfurnituresociety.files.wordpress.com/2022/02/rfs-nl-54-parry.pdf" TargetMode="External"/><Relationship Id="rId674" Type="http://schemas.openxmlformats.org/officeDocument/2006/relationships/hyperlink" Target="https://regionalfurnituresociety.files.wordpress.com/2022/01/rfs-nl-17-millar.pdf" TargetMode="External"/><Relationship Id="rId24" Type="http://schemas.openxmlformats.org/officeDocument/2006/relationships/hyperlink" Target="https://regionalfurnituresociety.files.wordpress.com/2022/03/rfs-nl-70-pickvance-2.pdf" TargetMode="External"/><Relationship Id="rId66" Type="http://schemas.openxmlformats.org/officeDocument/2006/relationships/hyperlink" Target="https://regionalfurnituresociety.files.wordpress.com/2022/03/rfs-nl-68-cox-w.pdf" TargetMode="External"/><Relationship Id="rId131" Type="http://schemas.openxmlformats.org/officeDocument/2006/relationships/hyperlink" Target="https://regionalfurnituresociety.files.wordpress.com/2022/02/rfs-nl-63-rosoman-5.pdf" TargetMode="External"/><Relationship Id="rId327" Type="http://schemas.openxmlformats.org/officeDocument/2006/relationships/hyperlink" Target="https://regionalfurnituresociety.files.wordpress.com/2022/02/rfs-nl-51-king.pdf" TargetMode="External"/><Relationship Id="rId369" Type="http://schemas.openxmlformats.org/officeDocument/2006/relationships/hyperlink" Target="https://regionalfurnituresociety.files.wordpress.com/2022/04/rfs-nl-48-currie-2.pdf" TargetMode="External"/><Relationship Id="rId534" Type="http://schemas.openxmlformats.org/officeDocument/2006/relationships/hyperlink" Target="https://regionalfurnituresociety.files.wordpress.com/2022/01/rfs-nl-34-parrott.pdf" TargetMode="External"/><Relationship Id="rId576" Type="http://schemas.openxmlformats.org/officeDocument/2006/relationships/hyperlink" Target="https://regionalfurnituresociety.files.wordpress.com/2022/01/rfs-nl-29-bebb.pdf" TargetMode="External"/><Relationship Id="rId741" Type="http://schemas.openxmlformats.org/officeDocument/2006/relationships/hyperlink" Target="https://regionalfurnituresociety.files.wordpress.com/2022/01/rfs-nl-4-freund.pdf" TargetMode="External"/><Relationship Id="rId783" Type="http://schemas.openxmlformats.org/officeDocument/2006/relationships/hyperlink" Target="https://regionalfurnituresociety.files.wordpress.com/2022/10/rfs-nl-71-copperwheat.pdf" TargetMode="External"/><Relationship Id="rId173" Type="http://schemas.openxmlformats.org/officeDocument/2006/relationships/hyperlink" Target="https://regionalfurnituresociety.files.wordpress.com/2022/02/rfs-nl-61-rosoman.pdf" TargetMode="External"/><Relationship Id="rId229" Type="http://schemas.openxmlformats.org/officeDocument/2006/relationships/hyperlink" Target="https://regionalfurnituresociety.files.wordpress.com/2022/02/rfs-nl-57-dewing.pdf" TargetMode="External"/><Relationship Id="rId380" Type="http://schemas.openxmlformats.org/officeDocument/2006/relationships/hyperlink" Target="https://regionalfurnituresociety.files.wordpress.com/2022/04/rfs-nl-47-hannah.pdf" TargetMode="External"/><Relationship Id="rId436" Type="http://schemas.openxmlformats.org/officeDocument/2006/relationships/hyperlink" Target="https://regionalfurnituresociety.files.wordpress.com/2022/02/rfs-nl-44-pickvance.pdf" TargetMode="External"/><Relationship Id="rId601" Type="http://schemas.openxmlformats.org/officeDocument/2006/relationships/hyperlink" Target="https://regionalfurnituresociety.files.wordpress.com/2022/04/rfs-nl-26-booth.pdf" TargetMode="External"/><Relationship Id="rId643" Type="http://schemas.openxmlformats.org/officeDocument/2006/relationships/hyperlink" Target="https://regionalfurnituresociety.files.wordpress.com/2022/01/rfl-nl-21-bebb.pdf" TargetMode="External"/><Relationship Id="rId240" Type="http://schemas.openxmlformats.org/officeDocument/2006/relationships/hyperlink" Target="https://regionalfurnituresociety.files.wordpress.com/2022/02/rfs-nl-56-phillips.pdf" TargetMode="External"/><Relationship Id="rId478" Type="http://schemas.openxmlformats.org/officeDocument/2006/relationships/hyperlink" Target="https://regionalfurnituresociety.files.wordpress.com/2022/01/rfs-nl-40-towneley.pdf" TargetMode="External"/><Relationship Id="rId685" Type="http://schemas.openxmlformats.org/officeDocument/2006/relationships/hyperlink" Target="https://regionalfurnituresociety.files.wordpress.com/2022/01/rfs-nl-16-medlam.pdf" TargetMode="External"/><Relationship Id="rId35" Type="http://schemas.openxmlformats.org/officeDocument/2006/relationships/hyperlink" Target="https://regionalfurnituresociety.files.wordpress.com/2022/03/rfs-nl-69-claxton.pdf" TargetMode="External"/><Relationship Id="rId77" Type="http://schemas.openxmlformats.org/officeDocument/2006/relationships/hyperlink" Target="https://regionalfurnituresociety.files.wordpress.com/2022/03/rfs-nl-67-rycroft.pdf" TargetMode="External"/><Relationship Id="rId100" Type="http://schemas.openxmlformats.org/officeDocument/2006/relationships/hyperlink" Target="https://regionalfurnituresociety.files.wordpress.com/2022/03/rfs-nl-65-claxton.pdf" TargetMode="External"/><Relationship Id="rId282" Type="http://schemas.openxmlformats.org/officeDocument/2006/relationships/hyperlink" Target="https://regionalfurnituresociety.files.wordpress.com/2022/02/rfs-nl-53-millar.pdf" TargetMode="External"/><Relationship Id="rId338" Type="http://schemas.openxmlformats.org/officeDocument/2006/relationships/hyperlink" Target="https://regionalfurnituresociety.files.wordpress.com/2022/02/rfs-nl-49-lightman.pdf" TargetMode="External"/><Relationship Id="rId503" Type="http://schemas.openxmlformats.org/officeDocument/2006/relationships/hyperlink" Target="https://regionalfurnituresociety.files.wordpress.com/2022/04/rfs-nl-37-pinn-t.pdf" TargetMode="External"/><Relationship Id="rId545" Type="http://schemas.openxmlformats.org/officeDocument/2006/relationships/hyperlink" Target="https://regionalfurnituresociety.files.wordpress.com/2022/01/rfs-nl-34-no-1.pdf" TargetMode="External"/><Relationship Id="rId587" Type="http://schemas.openxmlformats.org/officeDocument/2006/relationships/hyperlink" Target="https://regionalfurnituresociety.files.wordpress.com/2022/01/rfs-nl-28-taylor.pdf" TargetMode="External"/><Relationship Id="rId710" Type="http://schemas.openxmlformats.org/officeDocument/2006/relationships/hyperlink" Target="https://regionalfurnituresociety.files.wordpress.com/2022/01/rfs-nl-13-pringle.pdf" TargetMode="External"/><Relationship Id="rId752" Type="http://schemas.openxmlformats.org/officeDocument/2006/relationships/hyperlink" Target="https://regionalfurnituresociety.files.wordpress.com/2022/01/regional-furniture-study-group-spring-1985-collection-cotton.pdf" TargetMode="External"/><Relationship Id="rId808" Type="http://schemas.openxmlformats.org/officeDocument/2006/relationships/hyperlink" Target="https://regionalfurnituresociety.files.wordpress.com/2023/01/rfs-nl-72-barnes.pdf" TargetMode="External"/><Relationship Id="rId8" Type="http://schemas.openxmlformats.org/officeDocument/2006/relationships/hyperlink" Target="https://youtu.be/VSZADFgmxsk" TargetMode="External"/><Relationship Id="rId142" Type="http://schemas.openxmlformats.org/officeDocument/2006/relationships/hyperlink" Target="https://regionalfurnituresociety.files.wordpress.com/2022/02/rfs-nl-62-hannah.pdf" TargetMode="External"/><Relationship Id="rId184" Type="http://schemas.openxmlformats.org/officeDocument/2006/relationships/hyperlink" Target="https://regionalfurnituresociety.files.wordpress.com/2022/02/rfs-nl-60-bowett.pdf" TargetMode="External"/><Relationship Id="rId391" Type="http://schemas.openxmlformats.org/officeDocument/2006/relationships/hyperlink" Target="https://regionalfurnituresociety.files.wordpress.com/2022/02/rfs-nl-46-sutcliffe.pdf" TargetMode="External"/><Relationship Id="rId405" Type="http://schemas.openxmlformats.org/officeDocument/2006/relationships/hyperlink" Target="https://regionalfurnituresociety.files.wordpress.com/2022/04/rfs-nl-45-claxton.pdf" TargetMode="External"/><Relationship Id="rId447" Type="http://schemas.openxmlformats.org/officeDocument/2006/relationships/hyperlink" Target="https://regionalfurnituresociety.files.wordpress.com/2022/04/rfs-nl-43-brocklesby.pdf" TargetMode="External"/><Relationship Id="rId612" Type="http://schemas.openxmlformats.org/officeDocument/2006/relationships/hyperlink" Target="https://regionalfurnituresociety.files.wordpress.com/2022/01/rfl-nl-24-urquhart.pdf" TargetMode="External"/><Relationship Id="rId794" Type="http://schemas.openxmlformats.org/officeDocument/2006/relationships/hyperlink" Target="https://regionalfurnituresociety.files.wordpress.com/2022/10/rfs-nl-71-sergeant.pdf" TargetMode="External"/><Relationship Id="rId251" Type="http://schemas.openxmlformats.org/officeDocument/2006/relationships/hyperlink" Target="https://regionalfurnituresociety.files.wordpress.com/2022/02/rfs-nl-56-pinn.pdf" TargetMode="External"/><Relationship Id="rId489" Type="http://schemas.openxmlformats.org/officeDocument/2006/relationships/hyperlink" Target="https://regionalfurnituresociety.files.wordpress.com/2022/04/rfs-nl-39-riley.pdf" TargetMode="External"/><Relationship Id="rId654" Type="http://schemas.openxmlformats.org/officeDocument/2006/relationships/hyperlink" Target="https://regionalfurnituresociety.files.wordpress.com/2022/01/rfl-nl-20-bland.pdf" TargetMode="External"/><Relationship Id="rId696" Type="http://schemas.openxmlformats.org/officeDocument/2006/relationships/hyperlink" Target="https://regionalfurnituresociety.files.wordpress.com/2022/01/rfs-nl-15-chinnery.pdf" TargetMode="External"/><Relationship Id="rId46" Type="http://schemas.openxmlformats.org/officeDocument/2006/relationships/hyperlink" Target="https://regionalfurnituresociety.files.wordpress.com/2022/03/rfs-nl-69-parrott.pdf" TargetMode="External"/><Relationship Id="rId293" Type="http://schemas.openxmlformats.org/officeDocument/2006/relationships/hyperlink" Target="https://regionalfurnituresociety.files.wordpress.com/2022/04/rfs-nl-53-mitchell.pdf" TargetMode="External"/><Relationship Id="rId307" Type="http://schemas.openxmlformats.org/officeDocument/2006/relationships/hyperlink" Target="https://regionalfurnituresociety.files.wordpress.com/2022/02/rfs-nl-52-legg.pdf" TargetMode="External"/><Relationship Id="rId349" Type="http://schemas.openxmlformats.org/officeDocument/2006/relationships/hyperlink" Target="https://regionalfurnituresociety.files.wordpress.com/2022/04/rfs-nl-49-stone.pdf" TargetMode="External"/><Relationship Id="rId514" Type="http://schemas.openxmlformats.org/officeDocument/2006/relationships/hyperlink" Target="https://regionalfurnituresociety.files.wordpress.com/2022/01/rfs-nl-36-todd.pdf" TargetMode="External"/><Relationship Id="rId556" Type="http://schemas.openxmlformats.org/officeDocument/2006/relationships/hyperlink" Target="https://regionalfurnituresociety.files.wordpress.com/2022/01/rfs-nl-32-raistrick.pdf" TargetMode="External"/><Relationship Id="rId721" Type="http://schemas.openxmlformats.org/officeDocument/2006/relationships/hyperlink" Target="https://regionalfurnituresociety.files.wordpress.com/2022/01/rfs-nl-10-du-pont.pdf" TargetMode="External"/><Relationship Id="rId763" Type="http://schemas.openxmlformats.org/officeDocument/2006/relationships/hyperlink" Target="https://regionalfurnituresociety.files.wordpress.com/2022/04/rfs-nl-33-taths.pdf" TargetMode="External"/><Relationship Id="rId88" Type="http://schemas.openxmlformats.org/officeDocument/2006/relationships/hyperlink" Target="https://regionalfurnituresociety.files.wordpress.com/2022/03/rfs-nl-66-brears.pdf" TargetMode="External"/><Relationship Id="rId111" Type="http://schemas.openxmlformats.org/officeDocument/2006/relationships/hyperlink" Target="https://regionalfurnituresociety.files.wordpress.com/2022/02/rfs-nl-64-williams.pdf" TargetMode="External"/><Relationship Id="rId153" Type="http://schemas.openxmlformats.org/officeDocument/2006/relationships/hyperlink" Target="https://regionalfurnituresociety.files.wordpress.com/2022/02/rfs-nl-62-rosoman-2.pdf" TargetMode="External"/><Relationship Id="rId195" Type="http://schemas.openxmlformats.org/officeDocument/2006/relationships/hyperlink" Target="https://regionalfurnituresociety.files.wordpress.com/2022/02/rfs-nl-59-speed.pdf" TargetMode="External"/><Relationship Id="rId209" Type="http://schemas.openxmlformats.org/officeDocument/2006/relationships/hyperlink" Target="https://regionalfurnituresociety.files.wordpress.com/2022/02/rfs-nl-58-chandler.pdf" TargetMode="External"/><Relationship Id="rId360" Type="http://schemas.openxmlformats.org/officeDocument/2006/relationships/hyperlink" Target="https://regionalfurnituresociety.files.wordpress.com/2022/02/rfs-nl-49-harding.pdf" TargetMode="External"/><Relationship Id="rId416" Type="http://schemas.openxmlformats.org/officeDocument/2006/relationships/hyperlink" Target="https://regionalfurnituresociety.files.wordpress.com/2022/04/rfs-nl-45-legg-1.pdf" TargetMode="External"/><Relationship Id="rId598" Type="http://schemas.openxmlformats.org/officeDocument/2006/relationships/hyperlink" Target="https://regionalfurnituresociety.files.wordpress.com/2022/01/rfl-nl-26-pearce.pdf" TargetMode="External"/><Relationship Id="rId819" Type="http://schemas.openxmlformats.org/officeDocument/2006/relationships/hyperlink" Target="https://regionalfurnituresociety.files.wordpress.com/2023/01/rfs-nl-72-copperwheat-c.pdf" TargetMode="External"/><Relationship Id="rId220" Type="http://schemas.openxmlformats.org/officeDocument/2006/relationships/hyperlink" Target="https://regionalfurnituresociety.files.wordpress.com/2022/02/rfs-nl-58-bradeni.pdf" TargetMode="External"/><Relationship Id="rId458" Type="http://schemas.openxmlformats.org/officeDocument/2006/relationships/hyperlink" Target="https://regionalfurnituresociety.files.wordpress.com/2022/01/rfs-nl-42-phillips.pdf" TargetMode="External"/><Relationship Id="rId623" Type="http://schemas.openxmlformats.org/officeDocument/2006/relationships/hyperlink" Target="https://regionalfurnituresociety.files.wordpress.com/2022/04/rfs-nl-23-millar.pdf" TargetMode="External"/><Relationship Id="rId665" Type="http://schemas.openxmlformats.org/officeDocument/2006/relationships/hyperlink" Target="https://regionalfurnituresociety.files.wordpress.com/2022/01/rfs-nl-19-pearce.pdf" TargetMode="External"/><Relationship Id="rId830" Type="http://schemas.openxmlformats.org/officeDocument/2006/relationships/hyperlink" Target="https://regionalfurnituresociety.files.wordpress.com/2023/01/rfs-nl-72-pickvance.pdf" TargetMode="External"/><Relationship Id="rId15" Type="http://schemas.openxmlformats.org/officeDocument/2006/relationships/hyperlink" Target="https://regionalfurnituresociety.files.wordpress.com/2022/03/rfs-nl-70-hardy.pdf" TargetMode="External"/><Relationship Id="rId57" Type="http://schemas.openxmlformats.org/officeDocument/2006/relationships/hyperlink" Target="https://regionalfurnituresociety.files.wordpress.com/2022/03/rfs-nl-68-thornborrow.pdf" TargetMode="External"/><Relationship Id="rId262" Type="http://schemas.openxmlformats.org/officeDocument/2006/relationships/hyperlink" Target="https://regionalfurnituresociety.files.wordpress.com/2022/02/rfs-nl-55-green.pdf" TargetMode="External"/><Relationship Id="rId318" Type="http://schemas.openxmlformats.org/officeDocument/2006/relationships/hyperlink" Target="https://regionalfurnituresociety.files.wordpress.com/2022/02/rfs-nl-52-pickvance.pdf" TargetMode="External"/><Relationship Id="rId525" Type="http://schemas.openxmlformats.org/officeDocument/2006/relationships/hyperlink" Target="https://regionalfurnituresociety.files.wordpress.com/2022/01/rfs-nl-35-cotton-2.pdf" TargetMode="External"/><Relationship Id="rId567" Type="http://schemas.openxmlformats.org/officeDocument/2006/relationships/hyperlink" Target="https://regionalfurnituresociety.files.wordpress.com/2022/01/rfs-nl-30-olive.pdf" TargetMode="External"/><Relationship Id="rId732" Type="http://schemas.openxmlformats.org/officeDocument/2006/relationships/hyperlink" Target="https://regionalfurnituresociety.files.wordpress.com/2022/01/rfs-nl-8-gilbert.pdf" TargetMode="External"/><Relationship Id="rId99" Type="http://schemas.openxmlformats.org/officeDocument/2006/relationships/hyperlink" Target="https://regionalfurnituresociety.files.wordpress.com/2022/03/rfs-nl-65-todd.pdf" TargetMode="External"/><Relationship Id="rId122" Type="http://schemas.openxmlformats.org/officeDocument/2006/relationships/hyperlink" Target="https://regionalfurnituresociety.files.wordpress.com/2022/02/rfs-nl-63-rosoman-7.pdf" TargetMode="External"/><Relationship Id="rId164" Type="http://schemas.openxmlformats.org/officeDocument/2006/relationships/hyperlink" Target="https://regionalfurnituresociety.files.wordpress.com/2022/02/rfs-nl-61-bate-2.pdf" TargetMode="External"/><Relationship Id="rId371" Type="http://schemas.openxmlformats.org/officeDocument/2006/relationships/hyperlink" Target="https://regionalfurnituresociety.files.wordpress.com/2022/02/rfs-nl-48-poulter.pdf" TargetMode="External"/><Relationship Id="rId774" Type="http://schemas.openxmlformats.org/officeDocument/2006/relationships/hyperlink" Target="https://regionalfurnituresociety.files.wordpress.com/2022/10/rfs-nl-71-barnes.pdf" TargetMode="External"/><Relationship Id="rId427" Type="http://schemas.openxmlformats.org/officeDocument/2006/relationships/hyperlink" Target="https://regionalfurnituresociety.files.wordpress.com/2022/02/rfs-nl-44-phillips.pdf" TargetMode="External"/><Relationship Id="rId469" Type="http://schemas.openxmlformats.org/officeDocument/2006/relationships/hyperlink" Target="https://regionalfurnituresociety.files.wordpress.com/2022/04/rfs-nl-41-rewley-house.pdf" TargetMode="External"/><Relationship Id="rId634" Type="http://schemas.openxmlformats.org/officeDocument/2006/relationships/hyperlink" Target="https://regionalfurnituresociety.files.wordpress.com/2022/01/rfl-nl-22-dorset.pdf" TargetMode="External"/><Relationship Id="rId676" Type="http://schemas.openxmlformats.org/officeDocument/2006/relationships/hyperlink" Target="https://regionalfurnituresociety.files.wordpress.com/2022/01/rfs-nl-17-wells.pdf" TargetMode="External"/><Relationship Id="rId26" Type="http://schemas.openxmlformats.org/officeDocument/2006/relationships/hyperlink" Target="https://regionalfurnituresociety.files.wordpress.com/2022/03/rfs-nl-70-ackermann.pdf" TargetMode="External"/><Relationship Id="rId231" Type="http://schemas.openxmlformats.org/officeDocument/2006/relationships/hyperlink" Target="https://regionalfurnituresociety.files.wordpress.com/2022/02/rfs-nl-57-pinn.pdf" TargetMode="External"/><Relationship Id="rId273" Type="http://schemas.openxmlformats.org/officeDocument/2006/relationships/hyperlink" Target="https://regionalfurnituresociety.files.wordpress.com/2022/04/rfs-nl-54-ramsay.pdf" TargetMode="External"/><Relationship Id="rId329" Type="http://schemas.openxmlformats.org/officeDocument/2006/relationships/hyperlink" Target="https://regionalfurnituresociety.files.wordpress.com/2022/04/rfs-nl-50-black.pdf" TargetMode="External"/><Relationship Id="rId480" Type="http://schemas.openxmlformats.org/officeDocument/2006/relationships/hyperlink" Target="https://regionalfurnituresociety.files.wordpress.com/2022/01/rfs-nl-39-phelps.pdf" TargetMode="External"/><Relationship Id="rId536" Type="http://schemas.openxmlformats.org/officeDocument/2006/relationships/hyperlink" Target="https://regionalfurnituresociety.files.wordpress.com/2022/01/rfs-nl-34-bowett.pdf" TargetMode="External"/><Relationship Id="rId701" Type="http://schemas.openxmlformats.org/officeDocument/2006/relationships/hyperlink" Target="https://regionalfurnituresociety.files.wordpress.com/2022/01/rfs-nl-14-ferguson.pdf" TargetMode="External"/><Relationship Id="rId68" Type="http://schemas.openxmlformats.org/officeDocument/2006/relationships/hyperlink" Target="https://regionalfurnituresociety.files.wordpress.com/2022/03/rfs-nl-68-gall.pdf" TargetMode="External"/><Relationship Id="rId133" Type="http://schemas.openxmlformats.org/officeDocument/2006/relationships/hyperlink" Target="https://regionalfurnituresociety.files.wordpress.com/2022/02/rfs-nl-63-white.pdf" TargetMode="External"/><Relationship Id="rId175" Type="http://schemas.openxmlformats.org/officeDocument/2006/relationships/hyperlink" Target="https://regionalfurnituresociety.files.wordpress.com/2022/02/rfs-nl-60-parrott.pdf" TargetMode="External"/><Relationship Id="rId340" Type="http://schemas.openxmlformats.org/officeDocument/2006/relationships/hyperlink" Target="https://regionalfurnituresociety.files.wordpress.com/2022/02/rfs-nl-49-parrott.pdf" TargetMode="External"/><Relationship Id="rId578" Type="http://schemas.openxmlformats.org/officeDocument/2006/relationships/hyperlink" Target="https://regionalfurnituresociety.files.wordpress.com/2022/01/rfs-nl-29-feingold.pdf" TargetMode="External"/><Relationship Id="rId743" Type="http://schemas.openxmlformats.org/officeDocument/2006/relationships/hyperlink" Target="https://regionalfurnituresociety.files.wordpress.com/2022/01/rfs-nl-3-millar.pdf" TargetMode="External"/><Relationship Id="rId785" Type="http://schemas.openxmlformats.org/officeDocument/2006/relationships/hyperlink" Target="https://regionalfurnituresociety.files.wordpress.com/2022/10/rfs-nl-71-dewing.pdf" TargetMode="External"/><Relationship Id="rId200" Type="http://schemas.openxmlformats.org/officeDocument/2006/relationships/hyperlink" Target="https://regionalfurnituresociety.files.wordpress.com/2022/02/rfs-nl-58-williams.pdf" TargetMode="External"/><Relationship Id="rId382" Type="http://schemas.openxmlformats.org/officeDocument/2006/relationships/hyperlink" Target="https://regionalfurnituresociety.files.wordpress.com/2022/02/rfs-nl-47-currie-2.pdf" TargetMode="External"/><Relationship Id="rId438" Type="http://schemas.openxmlformats.org/officeDocument/2006/relationships/hyperlink" Target="https://regionalfurnituresociety.files.wordpress.com/2022/02/rfs-nl-44-wilson.pdf" TargetMode="External"/><Relationship Id="rId603" Type="http://schemas.openxmlformats.org/officeDocument/2006/relationships/hyperlink" Target="https://regionalfurnituresociety.files.wordpress.com/2022/01/rfl-nl-26-denton.pdf" TargetMode="External"/><Relationship Id="rId645" Type="http://schemas.openxmlformats.org/officeDocument/2006/relationships/hyperlink" Target="https://regionalfurnituresociety.files.wordpress.com/2022/01/rfl-nl-21-caq.pdf" TargetMode="External"/><Relationship Id="rId687" Type="http://schemas.openxmlformats.org/officeDocument/2006/relationships/hyperlink" Target="https://regionalfurnituresociety.files.wordpress.com/2022/01/rfs-nl-15-cotton.pdf" TargetMode="External"/><Relationship Id="rId810" Type="http://schemas.openxmlformats.org/officeDocument/2006/relationships/hyperlink" Target="https://regionalfurnituresociety.files.wordpress.com/2023/01/rfs-nl-72-butler.pdf" TargetMode="External"/><Relationship Id="rId242" Type="http://schemas.openxmlformats.org/officeDocument/2006/relationships/hyperlink" Target="https://regionalfurnituresociety.files.wordpress.com/2022/02/rfs-nl-56-white.pdf" TargetMode="External"/><Relationship Id="rId284" Type="http://schemas.openxmlformats.org/officeDocument/2006/relationships/hyperlink" Target="https://regionalfurnituresociety.files.wordpress.com/2022/02/rfs-nl-53-stone.pdf" TargetMode="External"/><Relationship Id="rId491" Type="http://schemas.openxmlformats.org/officeDocument/2006/relationships/hyperlink" Target="https://regionalfurnituresociety.files.wordpress.com/2022/01/rfs-nl-39-bryant.pdf" TargetMode="External"/><Relationship Id="rId505" Type="http://schemas.openxmlformats.org/officeDocument/2006/relationships/hyperlink" Target="https://regionalfurnituresociety.files.wordpress.com/2022/04/rfs-nl-37-currie.pdf" TargetMode="External"/><Relationship Id="rId712" Type="http://schemas.openxmlformats.org/officeDocument/2006/relationships/hyperlink" Target="https://regionalfurnituresociety.files.wordpress.com/2022/01/rfs-nl-13-jenkins.pdf" TargetMode="External"/><Relationship Id="rId37" Type="http://schemas.openxmlformats.org/officeDocument/2006/relationships/hyperlink" Target="https://regionalfurnituresociety.files.wordpress.com/2022/03/rfs-nl-69-medlam.pdf" TargetMode="External"/><Relationship Id="rId79" Type="http://schemas.openxmlformats.org/officeDocument/2006/relationships/hyperlink" Target="https://regionalfurnituresociety.files.wordpress.com/2022/03/rfs-nl-67-sergeant.pdf" TargetMode="External"/><Relationship Id="rId102" Type="http://schemas.openxmlformats.org/officeDocument/2006/relationships/hyperlink" Target="https://regionalfurnituresociety.files.wordpress.com/2022/03/rfs-nl-65-legg.pdf" TargetMode="External"/><Relationship Id="rId144" Type="http://schemas.openxmlformats.org/officeDocument/2006/relationships/hyperlink" Target="https://regionalfurnituresociety.files.wordpress.com/2022/02/rfs-nl-62-anderson.pdf" TargetMode="External"/><Relationship Id="rId547" Type="http://schemas.openxmlformats.org/officeDocument/2006/relationships/hyperlink" Target="https://regionalfurnituresociety.files.wordpress.com/2022/01/rfs-nl-33-various.pdf" TargetMode="External"/><Relationship Id="rId589" Type="http://schemas.openxmlformats.org/officeDocument/2006/relationships/hyperlink" Target="https://regionalfurnituresociety.files.wordpress.com/2022/01/rfs-nl-27-de-courcy-ireland.pdf" TargetMode="External"/><Relationship Id="rId754" Type="http://schemas.openxmlformats.org/officeDocument/2006/relationships/hyperlink" Target="https://regionalfurnituresociety.files.wordpress.com/2022/01/regional-furniture-study-group-spring-1985-collection-rosoman-2.pdf" TargetMode="External"/><Relationship Id="rId796" Type="http://schemas.openxmlformats.org/officeDocument/2006/relationships/hyperlink" Target="https://regionalfurnituresociety.files.wordpress.com/2022/10/rfs-nl-71-claxton.pdf" TargetMode="External"/><Relationship Id="rId90" Type="http://schemas.openxmlformats.org/officeDocument/2006/relationships/hyperlink" Target="https://regionalfurnituresociety.files.wordpress.com/2022/03/rfs-nl-66-jefferies.pdf" TargetMode="External"/><Relationship Id="rId186" Type="http://schemas.openxmlformats.org/officeDocument/2006/relationships/hyperlink" Target="https://regionalfurnituresociety.files.wordpress.com/2022/02/rfs-nl-59-stuart.pdf" TargetMode="External"/><Relationship Id="rId351" Type="http://schemas.openxmlformats.org/officeDocument/2006/relationships/hyperlink" Target="https://regionalfurnituresociety.files.wordpress.com/2022/04/rfs-nl-49-green.pdf" TargetMode="External"/><Relationship Id="rId393" Type="http://schemas.openxmlformats.org/officeDocument/2006/relationships/hyperlink" Target="https://regionalfurnituresociety.files.wordpress.com/2022/02/rfs-nl-46-bryant.pdf" TargetMode="External"/><Relationship Id="rId407" Type="http://schemas.openxmlformats.org/officeDocument/2006/relationships/hyperlink" Target="https://regionalfurnituresociety.files.wordpress.com/2022/02/rfs-nl-45-boram.pdf" TargetMode="External"/><Relationship Id="rId449" Type="http://schemas.openxmlformats.org/officeDocument/2006/relationships/hyperlink" Target="https://regionalfurnituresociety.files.wordpress.com/2022/01/rfs-nl-43-feingold.pdf" TargetMode="External"/><Relationship Id="rId614" Type="http://schemas.openxmlformats.org/officeDocument/2006/relationships/hyperlink" Target="https://regionalfurnituresociety.files.wordpress.com/2022/04/rfs-nl-24-petznick.pdf" TargetMode="External"/><Relationship Id="rId656" Type="http://schemas.openxmlformats.org/officeDocument/2006/relationships/hyperlink" Target="https://regionalfurnituresociety.files.wordpress.com/2022/01/rfs-nl-19-parrott.pdf" TargetMode="External"/><Relationship Id="rId821" Type="http://schemas.openxmlformats.org/officeDocument/2006/relationships/hyperlink" Target="https://regionalfurnituresociety.files.wordpress.com/2023/01/rfs-nl-72-lindey.pdf" TargetMode="External"/><Relationship Id="rId211" Type="http://schemas.openxmlformats.org/officeDocument/2006/relationships/hyperlink" Target="https://regionalfurnituresociety.files.wordpress.com/2022/02/rfs-nl-58-tomlinson.pdf" TargetMode="External"/><Relationship Id="rId253" Type="http://schemas.openxmlformats.org/officeDocument/2006/relationships/hyperlink" Target="https://regionalfurnituresociety.files.wordpress.com/2022/02/rfs-nl-56-wilson.pdf" TargetMode="External"/><Relationship Id="rId295" Type="http://schemas.openxmlformats.org/officeDocument/2006/relationships/hyperlink" Target="https://regionalfurnituresociety.files.wordpress.com/2022/02/rfs-nl-53-hay.pdf" TargetMode="External"/><Relationship Id="rId309" Type="http://schemas.openxmlformats.org/officeDocument/2006/relationships/hyperlink" Target="https://regionalfurnituresociety.files.wordpress.com/2022/02/rfs-nl-52-riley.pdf" TargetMode="External"/><Relationship Id="rId460" Type="http://schemas.openxmlformats.org/officeDocument/2006/relationships/hyperlink" Target="https://regionalfurnituresociety.files.wordpress.com/2022/01/rfs-nl-42-cotton.pdf" TargetMode="External"/><Relationship Id="rId516" Type="http://schemas.openxmlformats.org/officeDocument/2006/relationships/hyperlink" Target="https://regionalfurnituresociety.files.wordpress.com/2022/01/rfs-nl-36-claxton.pdf" TargetMode="External"/><Relationship Id="rId698" Type="http://schemas.openxmlformats.org/officeDocument/2006/relationships/hyperlink" Target="https://regionalfurnituresociety.files.wordpress.com/2022/01/rfs-nl-14-pearce.pdf" TargetMode="External"/><Relationship Id="rId48" Type="http://schemas.openxmlformats.org/officeDocument/2006/relationships/hyperlink" Target="https://regionalfurnituresociety.files.wordpress.com/2022/03/rfs-nl-69-brander.pdf" TargetMode="External"/><Relationship Id="rId113" Type="http://schemas.openxmlformats.org/officeDocument/2006/relationships/hyperlink" Target="https://regionalfurnituresociety.files.wordpress.com/2022/02/rfs-nl-64-humphrey.pdf" TargetMode="External"/><Relationship Id="rId320" Type="http://schemas.openxmlformats.org/officeDocument/2006/relationships/hyperlink" Target="https://regionalfurnituresociety.files.wordpress.com/2022/02/rfs-nl-52-cotton.pdf" TargetMode="External"/><Relationship Id="rId558" Type="http://schemas.openxmlformats.org/officeDocument/2006/relationships/hyperlink" Target="https://regionalfurnituresociety.files.wordpress.com/2022/04/rfs-nl-32-bearne.pdf" TargetMode="External"/><Relationship Id="rId723" Type="http://schemas.openxmlformats.org/officeDocument/2006/relationships/hyperlink" Target="https://regionalfurnituresociety.files.wordpress.com/2022/01/rfs-nl-10-boram.pdf" TargetMode="External"/><Relationship Id="rId765" Type="http://schemas.openxmlformats.org/officeDocument/2006/relationships/hyperlink" Target="https://regionalfurnituresociety.files.wordpress.com/2022/04/rfs-nl-30-metalwork.pdf" TargetMode="External"/><Relationship Id="rId155" Type="http://schemas.openxmlformats.org/officeDocument/2006/relationships/hyperlink" Target="https://regionalfurnituresociety.files.wordpress.com/2022/02/rfs-nl-62-feingold.pdf" TargetMode="External"/><Relationship Id="rId197" Type="http://schemas.openxmlformats.org/officeDocument/2006/relationships/hyperlink" Target="https://regionalfurnituresociety.files.wordpress.com/2022/02/rfs-nl-59-schooling.pdf" TargetMode="External"/><Relationship Id="rId362" Type="http://schemas.openxmlformats.org/officeDocument/2006/relationships/hyperlink" Target="https://regionalfurnituresociety.files.wordpress.com/2022/02/rfs-nl-49-pickvance.pdf" TargetMode="External"/><Relationship Id="rId418" Type="http://schemas.openxmlformats.org/officeDocument/2006/relationships/hyperlink" Target="https://regionalfurnituresociety.files.wordpress.com/2022/04/rfs-nl-45-tracy.pdf" TargetMode="External"/><Relationship Id="rId625" Type="http://schemas.openxmlformats.org/officeDocument/2006/relationships/hyperlink" Target="https://regionalfurnituresociety.files.wordpress.com/2022/01/rfl-nl-23-duff.pdf" TargetMode="External"/><Relationship Id="rId832" Type="http://schemas.openxmlformats.org/officeDocument/2006/relationships/hyperlink" Target="https://regionalfurnituresociety.files.wordpress.com/2023/01/rfs-nl-72-ballycultra.pdf" TargetMode="External"/><Relationship Id="rId222" Type="http://schemas.openxmlformats.org/officeDocument/2006/relationships/hyperlink" Target="https://regionalfurnituresociety.files.wordpress.com/2022/02/rfs-nl-57-starbuck.pdf" TargetMode="External"/><Relationship Id="rId264" Type="http://schemas.openxmlformats.org/officeDocument/2006/relationships/hyperlink" Target="https://regionalfurnituresociety.files.wordpress.com/2022/02/rfs-nl-55-stabler.pdf" TargetMode="External"/><Relationship Id="rId471" Type="http://schemas.openxmlformats.org/officeDocument/2006/relationships/hyperlink" Target="https://regionalfurnituresociety.files.wordpress.com/2022/01/rfs-nl-40-jackson.pdf" TargetMode="External"/><Relationship Id="rId667" Type="http://schemas.openxmlformats.org/officeDocument/2006/relationships/hyperlink" Target="https://regionalfurnituresociety.files.wordpress.com/2022/01/rfs-nl-18-rumble.pdf" TargetMode="External"/><Relationship Id="rId17" Type="http://schemas.openxmlformats.org/officeDocument/2006/relationships/hyperlink" Target="https://regionalfurnituresociety.files.wordpress.com/2022/03/rfs-nl-70-bate.pdf" TargetMode="External"/><Relationship Id="rId59" Type="http://schemas.openxmlformats.org/officeDocument/2006/relationships/hyperlink" Target="https://regionalfurnituresociety.files.wordpress.com/2022/03/rfs-nl-68-copperwheat-2.pdf" TargetMode="External"/><Relationship Id="rId124" Type="http://schemas.openxmlformats.org/officeDocument/2006/relationships/hyperlink" Target="https://regionalfurnituresociety.files.wordpress.com/2022/02/rfs-nl-63-body.pdf" TargetMode="External"/><Relationship Id="rId527" Type="http://schemas.openxmlformats.org/officeDocument/2006/relationships/hyperlink" Target="https://regionalfurnituresociety.files.wordpress.com/2022/04/rfs-nl-35-stratford.pdf" TargetMode="External"/><Relationship Id="rId569" Type="http://schemas.openxmlformats.org/officeDocument/2006/relationships/hyperlink" Target="https://regionalfurnituresociety.files.wordpress.com/2022/01/rfs-nl-30-chinnery.pdf" TargetMode="External"/><Relationship Id="rId734" Type="http://schemas.openxmlformats.org/officeDocument/2006/relationships/hyperlink" Target="https://regionalfurnituresociety.files.wordpress.com/2022/01/rfs-list-of-articles-and-books-nov-1986-to-aug-1987.pdf" TargetMode="External"/><Relationship Id="rId776" Type="http://schemas.openxmlformats.org/officeDocument/2006/relationships/hyperlink" Target="https://regionalfurnituresociety.files.wordpress.com/2022/10/rfs-nl-71-allhusen.pdf" TargetMode="External"/><Relationship Id="rId70" Type="http://schemas.openxmlformats.org/officeDocument/2006/relationships/hyperlink" Target="https://regionalfurnituresociety.files.wordpress.com/2022/03/rfs-nl-67-white-2.pdf" TargetMode="External"/><Relationship Id="rId166" Type="http://schemas.openxmlformats.org/officeDocument/2006/relationships/hyperlink" Target="https://regionalfurnituresociety.files.wordpress.com/2022/02/rfs-nl-61-rogers-haley.pdf" TargetMode="External"/><Relationship Id="rId331" Type="http://schemas.openxmlformats.org/officeDocument/2006/relationships/hyperlink" Target="https://regionalfurnituresociety.files.wordpress.com/2022/04/rfs-nl-50-green.pdf" TargetMode="External"/><Relationship Id="rId373" Type="http://schemas.openxmlformats.org/officeDocument/2006/relationships/hyperlink" Target="https://regionalfurnituresociety.files.wordpress.com/2022/02/rfs-nl-47-black.pdf" TargetMode="External"/><Relationship Id="rId429" Type="http://schemas.openxmlformats.org/officeDocument/2006/relationships/hyperlink" Target="https://regionalfurnituresociety.files.wordpress.com/2022/02/rfs-nl-44-hancock.pdf" TargetMode="External"/><Relationship Id="rId580" Type="http://schemas.openxmlformats.org/officeDocument/2006/relationships/hyperlink" Target="https://regionalfurnituresociety.files.wordpress.com/2022/04/rfs-nl-28-scotland.pdf" TargetMode="External"/><Relationship Id="rId636" Type="http://schemas.openxmlformats.org/officeDocument/2006/relationships/hyperlink" Target="https://regionalfurnituresociety.files.wordpress.com/2022/04/rfs-nl-21-bebb-2.pdf" TargetMode="External"/><Relationship Id="rId801" Type="http://schemas.openxmlformats.org/officeDocument/2006/relationships/hyperlink" Target="https://regionalfurnituresociety.files.wordpress.com/2022/10/rfs-nl-71-stuart.pdf" TargetMode="External"/><Relationship Id="rId1" Type="http://schemas.openxmlformats.org/officeDocument/2006/relationships/hyperlink" Target="https://youtu.be/0zeIGu_7iZk" TargetMode="External"/><Relationship Id="rId233" Type="http://schemas.openxmlformats.org/officeDocument/2006/relationships/hyperlink" Target="https://regionalfurnituresociety.files.wordpress.com/2022/02/rfs-nl-57-porritt.pdf" TargetMode="External"/><Relationship Id="rId440" Type="http://schemas.openxmlformats.org/officeDocument/2006/relationships/hyperlink" Target="https://regionalfurnituresociety.files.wordpress.com/2022/02/rfs-nl-44-parrott.pdf" TargetMode="External"/><Relationship Id="rId678" Type="http://schemas.openxmlformats.org/officeDocument/2006/relationships/hyperlink" Target="https://regionalfurnituresociety.files.wordpress.com/2022/01/rfs-nl-16-boram.pdf" TargetMode="External"/><Relationship Id="rId28" Type="http://schemas.openxmlformats.org/officeDocument/2006/relationships/hyperlink" Target="https://regionalfurnituresociety.files.wordpress.com/2022/03/rfs-nl-69-bryant.pdf" TargetMode="External"/><Relationship Id="rId275" Type="http://schemas.openxmlformats.org/officeDocument/2006/relationships/hyperlink" Target="https://regionalfurnituresociety.files.wordpress.com/2022/02/rfs-nl-54-coughlan.pdf" TargetMode="External"/><Relationship Id="rId300" Type="http://schemas.openxmlformats.org/officeDocument/2006/relationships/hyperlink" Target="https://regionalfurnituresociety.files.wordpress.com/2022/02/rfs-nl-52-chinnery.pdf" TargetMode="External"/><Relationship Id="rId482" Type="http://schemas.openxmlformats.org/officeDocument/2006/relationships/hyperlink" Target="https://regionalfurnituresociety.files.wordpress.com/2022/01/rfs-nl-39-cotton-2.pdf" TargetMode="External"/><Relationship Id="rId538" Type="http://schemas.openxmlformats.org/officeDocument/2006/relationships/hyperlink" Target="https://regionalfurnituresociety.files.wordpress.com/2022/04/rfs-nl-34-warren.pdf" TargetMode="External"/><Relationship Id="rId703" Type="http://schemas.openxmlformats.org/officeDocument/2006/relationships/hyperlink" Target="https://regionalfurnituresociety.files.wordpress.com/2022/01/rfs-nl-14-cotton.pdf" TargetMode="External"/><Relationship Id="rId745" Type="http://schemas.openxmlformats.org/officeDocument/2006/relationships/hyperlink" Target="https://regionalfurnituresociety.files.wordpress.com/2022/01/rfs-nl-3-reynolds-1.pdf" TargetMode="External"/><Relationship Id="rId81" Type="http://schemas.openxmlformats.org/officeDocument/2006/relationships/hyperlink" Target="https://regionalfurnituresociety.files.wordpress.com/2022/03/rfs-nl-67-bigg.pdf" TargetMode="External"/><Relationship Id="rId135" Type="http://schemas.openxmlformats.org/officeDocument/2006/relationships/hyperlink" Target="https://regionalfurnituresociety.files.wordpress.com/2022/02/rfs-nl-63-maclennan.pdf" TargetMode="External"/><Relationship Id="rId177" Type="http://schemas.openxmlformats.org/officeDocument/2006/relationships/hyperlink" Target="https://regionalfurnituresociety.files.wordpress.com/2022/02/rfs-nl-60-boram.pdf" TargetMode="External"/><Relationship Id="rId342" Type="http://schemas.openxmlformats.org/officeDocument/2006/relationships/hyperlink" Target="https://regionalfurnituresociety.files.wordpress.com/2022/02/rfs-nl-49-claxton.pdf" TargetMode="External"/><Relationship Id="rId384" Type="http://schemas.openxmlformats.org/officeDocument/2006/relationships/hyperlink" Target="https://regionalfurnituresociety.files.wordpress.com/2022/02/rfs-nl-47-chinnery.pdf" TargetMode="External"/><Relationship Id="rId591" Type="http://schemas.openxmlformats.org/officeDocument/2006/relationships/hyperlink" Target="https://regionalfurnituresociety.files.wordpress.com/2022/04/rfs-nl-27-upholstery-day.pdf" TargetMode="External"/><Relationship Id="rId605" Type="http://schemas.openxmlformats.org/officeDocument/2006/relationships/hyperlink" Target="https://regionalfurnituresociety.files.wordpress.com/2022/01/rfl-nl-25-irik.pdf" TargetMode="External"/><Relationship Id="rId787" Type="http://schemas.openxmlformats.org/officeDocument/2006/relationships/hyperlink" Target="https://regionalfurnituresociety.files.wordpress.com/2022/10/rfs-nl-71-sergeant-2.pdf" TargetMode="External"/><Relationship Id="rId812" Type="http://schemas.openxmlformats.org/officeDocument/2006/relationships/hyperlink" Target="https://regionalfurnituresociety.files.wordpress.com/2023/01/rfs-nl-72-dewing-a.pdf" TargetMode="External"/><Relationship Id="rId202" Type="http://schemas.openxmlformats.org/officeDocument/2006/relationships/hyperlink" Target="https://regionalfurnituresociety.files.wordpress.com/2022/02/rfs-nl-58-jenkins-hannah.pdf" TargetMode="External"/><Relationship Id="rId244" Type="http://schemas.openxmlformats.org/officeDocument/2006/relationships/hyperlink" Target="https://regionalfurnituresociety.files.wordpress.com/2022/02/rfs-nl-56-butler.pdf" TargetMode="External"/><Relationship Id="rId647" Type="http://schemas.openxmlformats.org/officeDocument/2006/relationships/hyperlink" Target="https://regionalfurnituresociety.files.wordpress.com/2022/01/rfl-nl-20-cotton.pdf" TargetMode="External"/><Relationship Id="rId689" Type="http://schemas.openxmlformats.org/officeDocument/2006/relationships/hyperlink" Target="https://regionalfurnituresociety.files.wordpress.com/2022/01/rfs-nl-15-pearce.pdf" TargetMode="External"/><Relationship Id="rId39" Type="http://schemas.openxmlformats.org/officeDocument/2006/relationships/hyperlink" Target="https://regionalfurnituresociety.files.wordpress.com/2022/03/rfs-nl-69-green.pdf" TargetMode="External"/><Relationship Id="rId286" Type="http://schemas.openxmlformats.org/officeDocument/2006/relationships/hyperlink" Target="https://regionalfurnituresociety.files.wordpress.com/2022/02/rfs-nl-53-claxton-2.pdf" TargetMode="External"/><Relationship Id="rId451" Type="http://schemas.openxmlformats.org/officeDocument/2006/relationships/hyperlink" Target="https://regionalfurnituresociety.files.wordpress.com/2022/01/rfs-nl-42-abbott.pdf" TargetMode="External"/><Relationship Id="rId493" Type="http://schemas.openxmlformats.org/officeDocument/2006/relationships/hyperlink" Target="https://regionalfurnituresociety.files.wordpress.com/2022/01/rfs-nl-38-chinnery.pdf" TargetMode="External"/><Relationship Id="rId507" Type="http://schemas.openxmlformats.org/officeDocument/2006/relationships/hyperlink" Target="https://regionalfurnituresociety.files.wordpress.com/2022/04/rfs-nl-37-buxton.pdf" TargetMode="External"/><Relationship Id="rId549" Type="http://schemas.openxmlformats.org/officeDocument/2006/relationships/hyperlink" Target="https://regionalfurnituresociety.files.wordpress.com/2022/01/rfs-nl-33-boram.pdf" TargetMode="External"/><Relationship Id="rId714" Type="http://schemas.openxmlformats.org/officeDocument/2006/relationships/hyperlink" Target="https://regionalfurnituresociety.files.wordpress.com/2022/01/rfs-nl-13-halls-croft.pdf" TargetMode="External"/><Relationship Id="rId756" Type="http://schemas.openxmlformats.org/officeDocument/2006/relationships/hyperlink" Target="https://regionalfurnituresociety.files.wordpress.com/2022/01/regional-furniture-study-group-spring-1985-collection-olive.pdf" TargetMode="External"/><Relationship Id="rId50" Type="http://schemas.openxmlformats.org/officeDocument/2006/relationships/hyperlink" Target="https://regionalfurnituresociety.files.wordpress.com/2022/03/rfs-nl-68-medlam.pdf" TargetMode="External"/><Relationship Id="rId104" Type="http://schemas.openxmlformats.org/officeDocument/2006/relationships/hyperlink" Target="https://regionalfurnituresociety.files.wordpress.com/2022/03/rfs-nl-65-rosoman-3.pdf" TargetMode="External"/><Relationship Id="rId146" Type="http://schemas.openxmlformats.org/officeDocument/2006/relationships/hyperlink" Target="https://regionalfurnituresociety.files.wordpress.com/2022/02/rfs-nl-62-dewing-2.pdf" TargetMode="External"/><Relationship Id="rId188" Type="http://schemas.openxmlformats.org/officeDocument/2006/relationships/hyperlink" Target="https://regionalfurnituresociety.files.wordpress.com/2022/02/rfs-nl-59-coughlan.pdf" TargetMode="External"/><Relationship Id="rId311" Type="http://schemas.openxmlformats.org/officeDocument/2006/relationships/hyperlink" Target="https://regionalfurnituresociety.files.wordpress.com/2022/02/rfs-nl-52-phillips.pdf" TargetMode="External"/><Relationship Id="rId353" Type="http://schemas.openxmlformats.org/officeDocument/2006/relationships/hyperlink" Target="https://regionalfurnituresociety.files.wordpress.com/2022/04/rfs-nl-49-phillips-2.pdf" TargetMode="External"/><Relationship Id="rId395" Type="http://schemas.openxmlformats.org/officeDocument/2006/relationships/hyperlink" Target="https://regionalfurnituresociety.files.wordpress.com/2022/02/rfs-nl-46-parker-f.pdf" TargetMode="External"/><Relationship Id="rId409" Type="http://schemas.openxmlformats.org/officeDocument/2006/relationships/hyperlink" Target="https://regionalfurnituresociety.files.wordpress.com/2022/04/rfs-nl-45-lectures.pdf" TargetMode="External"/><Relationship Id="rId560" Type="http://schemas.openxmlformats.org/officeDocument/2006/relationships/hyperlink" Target="https://regionalfurnituresociety.files.wordpress.com/2022/01/rfs-nl-32-claxton.pdf" TargetMode="External"/><Relationship Id="rId798" Type="http://schemas.openxmlformats.org/officeDocument/2006/relationships/hyperlink" Target="https://regionalfurnituresociety.files.wordpress.com/2022/10/rfs-nl-71-hicks.pdf" TargetMode="External"/><Relationship Id="rId92" Type="http://schemas.openxmlformats.org/officeDocument/2006/relationships/hyperlink" Target="https://regionalfurnituresociety.files.wordpress.com/2022/03/rfs-nl-66-dewing.pdf" TargetMode="External"/><Relationship Id="rId213" Type="http://schemas.openxmlformats.org/officeDocument/2006/relationships/hyperlink" Target="https://regionalfurnituresociety.files.wordpress.com/2022/02/rfs-nl-58-copperwheat.pdf" TargetMode="External"/><Relationship Id="rId420" Type="http://schemas.openxmlformats.org/officeDocument/2006/relationships/hyperlink" Target="https://regionalfurnituresociety.files.wordpress.com/2022/02/rfs-nl-45-parrott.pdf" TargetMode="External"/><Relationship Id="rId616" Type="http://schemas.openxmlformats.org/officeDocument/2006/relationships/hyperlink" Target="https://regionalfurnituresociety.files.wordpress.com/2022/04/rfs-nl-24-wyatt-et-al.pdf" TargetMode="External"/><Relationship Id="rId658" Type="http://schemas.openxmlformats.org/officeDocument/2006/relationships/hyperlink" Target="https://regionalfurnituresociety.files.wordpress.com/2022/01/rfs-nl-19-jones.pdf" TargetMode="External"/><Relationship Id="rId823" Type="http://schemas.openxmlformats.org/officeDocument/2006/relationships/hyperlink" Target="https://regionalfurnituresociety.files.wordpress.com/2023/01/rfs-nl-72-hall.pdf" TargetMode="External"/><Relationship Id="rId255" Type="http://schemas.openxmlformats.org/officeDocument/2006/relationships/hyperlink" Target="https://regionalfurnituresociety.files.wordpress.com/2022/02/rfs-nl-55-smoglian.pdf" TargetMode="External"/><Relationship Id="rId297" Type="http://schemas.openxmlformats.org/officeDocument/2006/relationships/hyperlink" Target="https://regionalfurnituresociety.files.wordpress.com/2022/02/rfs-nl-53-parry.pdf" TargetMode="External"/><Relationship Id="rId462" Type="http://schemas.openxmlformats.org/officeDocument/2006/relationships/hyperlink" Target="https://regionalfurnituresociety.files.wordpress.com/2022/01/rfs-nl-41-haines.pdf" TargetMode="External"/><Relationship Id="rId518" Type="http://schemas.openxmlformats.org/officeDocument/2006/relationships/hyperlink" Target="https://regionalfurnituresociety.files.wordpress.com/2022/01/rfs-nl-36-photos.pdf" TargetMode="External"/><Relationship Id="rId725" Type="http://schemas.openxmlformats.org/officeDocument/2006/relationships/hyperlink" Target="https://regionalfurnituresociety.files.wordpress.com/2022/01/rfs-nl-10-gilbert.pdf" TargetMode="External"/><Relationship Id="rId115" Type="http://schemas.openxmlformats.org/officeDocument/2006/relationships/hyperlink" Target="https://regionalfurnituresociety.files.wordpress.com/2022/02/rfs-nl-64-pickvance.pdf" TargetMode="External"/><Relationship Id="rId157" Type="http://schemas.openxmlformats.org/officeDocument/2006/relationships/hyperlink" Target="https://regionalfurnituresociety.files.wordpress.com/2022/02/rfs-nl-62-bowett.pdf" TargetMode="External"/><Relationship Id="rId322" Type="http://schemas.openxmlformats.org/officeDocument/2006/relationships/hyperlink" Target="https://regionalfurnituresociety.files.wordpress.com/2022/02/rfs-nl-51-abbott.pdf" TargetMode="External"/><Relationship Id="rId364" Type="http://schemas.openxmlformats.org/officeDocument/2006/relationships/hyperlink" Target="https://regionalfurnituresociety.files.wordpress.com/2022/02/rfs-nl-48-elsworth.pdf" TargetMode="External"/><Relationship Id="rId767" Type="http://schemas.openxmlformats.org/officeDocument/2006/relationships/hyperlink" Target="https://regionalfurnituresociety.files.wordpress.com/2022/04/rfs-nl-29-durham-conf.pdf" TargetMode="External"/><Relationship Id="rId61" Type="http://schemas.openxmlformats.org/officeDocument/2006/relationships/hyperlink" Target="https://regionalfurnituresociety.files.wordpress.com/2022/03/rfs-nl-68-sturgis.pdf" TargetMode="External"/><Relationship Id="rId199" Type="http://schemas.openxmlformats.org/officeDocument/2006/relationships/hyperlink" Target="https://regionalfurnituresociety.files.wordpress.com/2022/02/rfs-nl-59-rydale.pdf" TargetMode="External"/><Relationship Id="rId571" Type="http://schemas.openxmlformats.org/officeDocument/2006/relationships/hyperlink" Target="https://regionalfurnituresociety.files.wordpress.com/2022/04/rfs-nl-30-street.pdf" TargetMode="External"/><Relationship Id="rId627" Type="http://schemas.openxmlformats.org/officeDocument/2006/relationships/hyperlink" Target="https://regionalfurnituresociety.files.wordpress.com/2022/01/rfl-nl-23-boram-1.pdf" TargetMode="External"/><Relationship Id="rId669" Type="http://schemas.openxmlformats.org/officeDocument/2006/relationships/hyperlink" Target="https://regionalfurnituresociety.files.wordpress.com/2022/01/rfs-nl-18-scottish.pdf" TargetMode="External"/><Relationship Id="rId19" Type="http://schemas.openxmlformats.org/officeDocument/2006/relationships/hyperlink" Target="https://regionalfurnituresociety.files.wordpress.com/2022/03/rfs-nl-70-parrott.pdf" TargetMode="External"/><Relationship Id="rId224" Type="http://schemas.openxmlformats.org/officeDocument/2006/relationships/hyperlink" Target="https://regionalfurnituresociety.files.wordpress.com/2022/02/rfs-nl-57-pickvance.pdf" TargetMode="External"/><Relationship Id="rId266" Type="http://schemas.openxmlformats.org/officeDocument/2006/relationships/hyperlink" Target="https://regionalfurnituresociety.files.wordpress.com/2022/02/rfs-nl-55-brears.pdf" TargetMode="External"/><Relationship Id="rId431" Type="http://schemas.openxmlformats.org/officeDocument/2006/relationships/hyperlink" Target="https://regionalfurnituresociety.files.wordpress.com/2022/02/rfs-nl-44-macbeath-2.pdf" TargetMode="External"/><Relationship Id="rId473" Type="http://schemas.openxmlformats.org/officeDocument/2006/relationships/hyperlink" Target="https://regionalfurnituresociety.files.wordpress.com/2022/04/rfs-nl-40-claxton.pdf" TargetMode="External"/><Relationship Id="rId529" Type="http://schemas.openxmlformats.org/officeDocument/2006/relationships/hyperlink" Target="https://regionalfurnituresociety.files.wordpress.com/2022/01/rfs-nl-35-hannah.pdf" TargetMode="External"/><Relationship Id="rId680" Type="http://schemas.openxmlformats.org/officeDocument/2006/relationships/hyperlink" Target="https://regionalfurnituresociety.files.wordpress.com/2022/01/rfs-nl-16-pearce-2.pdf" TargetMode="External"/><Relationship Id="rId736" Type="http://schemas.openxmlformats.org/officeDocument/2006/relationships/hyperlink" Target="https://regionalfurnituresociety.files.wordpress.com/2022/01/rfs-nl-6-robertson.pdf" TargetMode="External"/><Relationship Id="rId30" Type="http://schemas.openxmlformats.org/officeDocument/2006/relationships/hyperlink" Target="https://regionalfurnituresociety.files.wordpress.com/2022/03/rfs-nl-69-jefferies.pdf" TargetMode="External"/><Relationship Id="rId126" Type="http://schemas.openxmlformats.org/officeDocument/2006/relationships/hyperlink" Target="https://regionalfurnituresociety.files.wordpress.com/2022/02/rfs-nl-63-dewing-2.pdf" TargetMode="External"/><Relationship Id="rId168" Type="http://schemas.openxmlformats.org/officeDocument/2006/relationships/hyperlink" Target="https://regionalfurnituresociety.files.wordpress.com/2022/02/rfs-nl-61-barnes-1.pdf" TargetMode="External"/><Relationship Id="rId333" Type="http://schemas.openxmlformats.org/officeDocument/2006/relationships/hyperlink" Target="https://regionalfurnituresociety.files.wordpress.com/2022/04/rfs-nl-50-legg.pdf" TargetMode="External"/><Relationship Id="rId540" Type="http://schemas.openxmlformats.org/officeDocument/2006/relationships/hyperlink" Target="https://regionalfurnituresociety.files.wordpress.com/2022/04/rfs-nl-34-claxton-3.pdf" TargetMode="External"/><Relationship Id="rId778" Type="http://schemas.openxmlformats.org/officeDocument/2006/relationships/hyperlink" Target="https://regionalfurnituresociety.files.wordpress.com/2022/10/rfs-nl-71-rycroft.pdf" TargetMode="External"/><Relationship Id="rId72" Type="http://schemas.openxmlformats.org/officeDocument/2006/relationships/hyperlink" Target="https://regionalfurnituresociety.files.wordpress.com/2022/03/rfs-nl-67-bate-2.pdf" TargetMode="External"/><Relationship Id="rId375" Type="http://schemas.openxmlformats.org/officeDocument/2006/relationships/hyperlink" Target="https://regionalfurnituresociety.files.wordpress.com/2022/02/rfs-nl-47-boram-2.pdf" TargetMode="External"/><Relationship Id="rId582" Type="http://schemas.openxmlformats.org/officeDocument/2006/relationships/hyperlink" Target="https://regionalfurnituresociety.files.wordpress.com/2022/01/rfs-nl-28-pearce.pdf" TargetMode="External"/><Relationship Id="rId638" Type="http://schemas.openxmlformats.org/officeDocument/2006/relationships/hyperlink" Target="https://regionalfurnituresociety.files.wordpress.com/2022/04/rfs-nl-21-jones.pdf" TargetMode="External"/><Relationship Id="rId803" Type="http://schemas.openxmlformats.org/officeDocument/2006/relationships/hyperlink" Target="https://regionalfurnituresociety.files.wordpress.com/2022/10/rfs-nl-71-hancock.pdf" TargetMode="External"/><Relationship Id="rId3" Type="http://schemas.openxmlformats.org/officeDocument/2006/relationships/hyperlink" Target="https://youtu.be/-CSERm2sfeE" TargetMode="External"/><Relationship Id="rId235" Type="http://schemas.openxmlformats.org/officeDocument/2006/relationships/hyperlink" Target="https://regionalfurnituresociety.files.wordpress.com/2022/02/rfs-nl-57-fisher.pdf" TargetMode="External"/><Relationship Id="rId277" Type="http://schemas.openxmlformats.org/officeDocument/2006/relationships/hyperlink" Target="https://regionalfurnituresociety.files.wordpress.com/2022/02/rfs-nl-54-bryant-d.pdf" TargetMode="External"/><Relationship Id="rId400" Type="http://schemas.openxmlformats.org/officeDocument/2006/relationships/hyperlink" Target="https://regionalfurnituresociety.files.wordpress.com/2022/02/rfs-nl-46-pickvance.pdf" TargetMode="External"/><Relationship Id="rId442" Type="http://schemas.openxmlformats.org/officeDocument/2006/relationships/hyperlink" Target="https://regionalfurnituresociety.files.wordpress.com/2022/01/rfs-nl-43-catlin.pdf" TargetMode="External"/><Relationship Id="rId484" Type="http://schemas.openxmlformats.org/officeDocument/2006/relationships/hyperlink" Target="https://regionalfurnituresociety.files.wordpress.com/2022/01/rfs-nl-39-cotton.pdf" TargetMode="External"/><Relationship Id="rId705" Type="http://schemas.openxmlformats.org/officeDocument/2006/relationships/hyperlink" Target="https://regionalfurnituresociety.files.wordpress.com/2022/01/rfs-nl-14-agius.pdf" TargetMode="External"/><Relationship Id="rId137" Type="http://schemas.openxmlformats.org/officeDocument/2006/relationships/hyperlink" Target="https://regionalfurnituresociety.files.wordpress.com/2022/02/rfs-nl-63-rosoman-2.pdf" TargetMode="External"/><Relationship Id="rId302" Type="http://schemas.openxmlformats.org/officeDocument/2006/relationships/hyperlink" Target="https://regionalfurnituresociety.files.wordpress.com/2022/04/rfs-nl-52-gall.pdf" TargetMode="External"/><Relationship Id="rId344" Type="http://schemas.openxmlformats.org/officeDocument/2006/relationships/hyperlink" Target="https://regionalfurnituresociety.files.wordpress.com/2022/04/rfs-nl-49-holland.pdf" TargetMode="External"/><Relationship Id="rId691" Type="http://schemas.openxmlformats.org/officeDocument/2006/relationships/hyperlink" Target="https://regionalfurnituresociety.files.wordpress.com/2022/01/rfs-nl-15-gilbert-2.pdf" TargetMode="External"/><Relationship Id="rId747" Type="http://schemas.openxmlformats.org/officeDocument/2006/relationships/hyperlink" Target="https://regionalfurnituresociety.files.wordpress.com/2022/01/rfs-nl2-gilbert.pdf" TargetMode="External"/><Relationship Id="rId789" Type="http://schemas.openxmlformats.org/officeDocument/2006/relationships/hyperlink" Target="https://regionalfurnituresociety.files.wordpress.com/2022/10/rfs-nl-71-jackson-2.pdf" TargetMode="External"/><Relationship Id="rId41" Type="http://schemas.openxmlformats.org/officeDocument/2006/relationships/hyperlink" Target="https://regionalfurnituresociety.files.wordpress.com/2022/03/rfs-nl-69-sklar.pdf" TargetMode="External"/><Relationship Id="rId83" Type="http://schemas.openxmlformats.org/officeDocument/2006/relationships/hyperlink" Target="https://regionalfurnituresociety.files.wordpress.com/2022/03/rfs-nl-66-body.pdf" TargetMode="External"/><Relationship Id="rId179" Type="http://schemas.openxmlformats.org/officeDocument/2006/relationships/hyperlink" Target="https://regionalfurnituresociety.files.wordpress.com/2022/02/rfs-nl-60-pickvance-2.pdf" TargetMode="External"/><Relationship Id="rId386" Type="http://schemas.openxmlformats.org/officeDocument/2006/relationships/hyperlink" Target="https://regionalfurnituresociety.files.wordpress.com/2022/04/rfs-nl-47-boram.pdf" TargetMode="External"/><Relationship Id="rId551" Type="http://schemas.openxmlformats.org/officeDocument/2006/relationships/hyperlink" Target="https://regionalfurnituresociety.files.wordpress.com/2022/01/rfs-nl-32-irik.pdf" TargetMode="External"/><Relationship Id="rId593" Type="http://schemas.openxmlformats.org/officeDocument/2006/relationships/hyperlink" Target="https://regionalfurnituresociety.files.wordpress.com/2022/01/rfs-nl-27-meddings.pdf" TargetMode="External"/><Relationship Id="rId607" Type="http://schemas.openxmlformats.org/officeDocument/2006/relationships/hyperlink" Target="https://regionalfurnituresociety.files.wordpress.com/2022/04/rfs-nl-25-manchester.pdf" TargetMode="External"/><Relationship Id="rId649" Type="http://schemas.openxmlformats.org/officeDocument/2006/relationships/hyperlink" Target="https://regionalfurnituresociety.files.wordpress.com/2022/01/rfl-nl-20-pearce.pdf" TargetMode="External"/><Relationship Id="rId814" Type="http://schemas.openxmlformats.org/officeDocument/2006/relationships/hyperlink" Target="https://regionalfurnituresociety.files.wordpress.com/2023/01/rfs-nl-72-white.pdf" TargetMode="External"/><Relationship Id="rId190" Type="http://schemas.openxmlformats.org/officeDocument/2006/relationships/hyperlink" Target="https://regionalfurnituresociety.files.wordpress.com/2022/02/rfs-nl-59-rosoman.pdf" TargetMode="External"/><Relationship Id="rId204" Type="http://schemas.openxmlformats.org/officeDocument/2006/relationships/hyperlink" Target="https://regionalfurnituresociety.files.wordpress.com/2022/02/rfs-nl-58-barnes.pdf" TargetMode="External"/><Relationship Id="rId246" Type="http://schemas.openxmlformats.org/officeDocument/2006/relationships/hyperlink" Target="https://regionalfurnituresociety.files.wordpress.com/2022/02/rfs-nl-56-pickvance.pdf" TargetMode="External"/><Relationship Id="rId288" Type="http://schemas.openxmlformats.org/officeDocument/2006/relationships/hyperlink" Target="https://regionalfurnituresociety.files.wordpress.com/2022/02/rfs-nl-53-stabler.pdf" TargetMode="External"/><Relationship Id="rId411" Type="http://schemas.openxmlformats.org/officeDocument/2006/relationships/hyperlink" Target="https://regionalfurnituresociety.files.wordpress.com/2022/04/rfs-nl-45-hartley.pdf" TargetMode="External"/><Relationship Id="rId453" Type="http://schemas.openxmlformats.org/officeDocument/2006/relationships/hyperlink" Target="https://regionalfurnituresociety.files.wordpress.com/2022/04/rfs-nl-42-cowking.pdf" TargetMode="External"/><Relationship Id="rId509" Type="http://schemas.openxmlformats.org/officeDocument/2006/relationships/hyperlink" Target="https://regionalfurnituresociety.files.wordpress.com/2022/01/rfs-nl-37-dewing.pdf" TargetMode="External"/><Relationship Id="rId660" Type="http://schemas.openxmlformats.org/officeDocument/2006/relationships/hyperlink" Target="https://regionalfurnituresociety.files.wordpress.com/2022/01/rfs-nl-19-claxton.pdf" TargetMode="External"/><Relationship Id="rId106" Type="http://schemas.openxmlformats.org/officeDocument/2006/relationships/hyperlink" Target="https://regionalfurnituresociety.files.wordpress.com/2022/03/rfs-nl-65-rosoman-2.pdf" TargetMode="External"/><Relationship Id="rId313" Type="http://schemas.openxmlformats.org/officeDocument/2006/relationships/hyperlink" Target="https://regionalfurnituresociety.files.wordpress.com/2022/02/rfs-nl-52-bartleet.pdf" TargetMode="External"/><Relationship Id="rId495" Type="http://schemas.openxmlformats.org/officeDocument/2006/relationships/hyperlink" Target="https://regionalfurnituresociety.files.wordpress.com/2022/04/rfs-nl-38-west-country.pdf" TargetMode="External"/><Relationship Id="rId716" Type="http://schemas.openxmlformats.org/officeDocument/2006/relationships/hyperlink" Target="https://regionalfurnituresociety.files.wordpress.com/2022/01/rfs-nl-12-rumble.pdf" TargetMode="External"/><Relationship Id="rId758" Type="http://schemas.openxmlformats.org/officeDocument/2006/relationships/hyperlink" Target="https://regionalfurnituresociety.files.wordpress.com/2022/01/regional-furniture-study-group-spring-1985-collection-introduction.pdf" TargetMode="External"/><Relationship Id="rId10" Type="http://schemas.openxmlformats.org/officeDocument/2006/relationships/hyperlink" Target="https://youtu.be/NW17UnfqP18" TargetMode="External"/><Relationship Id="rId52" Type="http://schemas.openxmlformats.org/officeDocument/2006/relationships/hyperlink" Target="https://regionalfurnituresociety.files.wordpress.com/2022/03/rfs-nl-68-allhusen.pdf" TargetMode="External"/><Relationship Id="rId94" Type="http://schemas.openxmlformats.org/officeDocument/2006/relationships/hyperlink" Target="https://regionalfurnituresociety.files.wordpress.com/2022/03/rfs-nl-66-white.pdf" TargetMode="External"/><Relationship Id="rId148" Type="http://schemas.openxmlformats.org/officeDocument/2006/relationships/hyperlink" Target="https://regionalfurnituresociety.files.wordpress.com/2022/02/rfs-nl-62-white.pdf" TargetMode="External"/><Relationship Id="rId355" Type="http://schemas.openxmlformats.org/officeDocument/2006/relationships/hyperlink" Target="https://regionalfurnituresociety.files.wordpress.com/2022/04/rfs-nl-49-phelps.pdf" TargetMode="External"/><Relationship Id="rId397" Type="http://schemas.openxmlformats.org/officeDocument/2006/relationships/hyperlink" Target="https://regionalfurnituresociety.files.wordpress.com/2022/02/rfs-nl-46-boram.pdf" TargetMode="External"/><Relationship Id="rId520" Type="http://schemas.openxmlformats.org/officeDocument/2006/relationships/hyperlink" Target="https://regionalfurnituresociety.files.wordpress.com/2022/01/rfs-nl-36-hancock.pdf" TargetMode="External"/><Relationship Id="rId562" Type="http://schemas.openxmlformats.org/officeDocument/2006/relationships/hyperlink" Target="https://regionalfurnituresociety.files.wordpress.com/2022/04/rfs-nl-31-stone.pdf" TargetMode="External"/><Relationship Id="rId618" Type="http://schemas.openxmlformats.org/officeDocument/2006/relationships/hyperlink" Target="https://regionalfurnituresociety.files.wordpress.com/2022/04/rfs-nl-24-jones-et-al.pdf" TargetMode="External"/><Relationship Id="rId825" Type="http://schemas.openxmlformats.org/officeDocument/2006/relationships/hyperlink" Target="https://regionalfurnituresociety.files.wordpress.com/2023/01/rfs-nl-72-houston.pdf" TargetMode="External"/><Relationship Id="rId215" Type="http://schemas.openxmlformats.org/officeDocument/2006/relationships/hyperlink" Target="https://regionalfurnituresociety.files.wordpress.com/2022/02/rfs-nl-58-maclennan.pdf" TargetMode="External"/><Relationship Id="rId257" Type="http://schemas.openxmlformats.org/officeDocument/2006/relationships/hyperlink" Target="https://regionalfurnituresociety.files.wordpress.com/2022/02/rfs-nl-55-pickvance-2.pdf" TargetMode="External"/><Relationship Id="rId422" Type="http://schemas.openxmlformats.org/officeDocument/2006/relationships/hyperlink" Target="https://regionalfurnituresociety.files.wordpress.com/2022/02/rfs-nl-45-kinmonth.pdf" TargetMode="External"/><Relationship Id="rId464" Type="http://schemas.openxmlformats.org/officeDocument/2006/relationships/hyperlink" Target="https://regionalfurnituresociety.files.wordpress.com/2022/01/rfs-nl-41-millar.pdf" TargetMode="External"/><Relationship Id="rId299" Type="http://schemas.openxmlformats.org/officeDocument/2006/relationships/hyperlink" Target="https://regionalfurnituresociety.files.wordpress.com/2022/02/rfs-nl-52-robey.pdf" TargetMode="External"/><Relationship Id="rId727" Type="http://schemas.openxmlformats.org/officeDocument/2006/relationships/hyperlink" Target="https://regionalfurnituresociety.files.wordpress.com/2022/01/rfs-nl-9-boram.pdf" TargetMode="External"/><Relationship Id="rId63" Type="http://schemas.openxmlformats.org/officeDocument/2006/relationships/hyperlink" Target="https://regionalfurnituresociety.files.wordpress.com/2022/03/rfs-nl-68-dewing-a.pdf" TargetMode="External"/><Relationship Id="rId159" Type="http://schemas.openxmlformats.org/officeDocument/2006/relationships/hyperlink" Target="https://regionalfurnituresociety.files.wordpress.com/2022/02/rfs-nl-62-stabler-m.pdf" TargetMode="External"/><Relationship Id="rId366" Type="http://schemas.openxmlformats.org/officeDocument/2006/relationships/hyperlink" Target="https://regionalfurnituresociety.files.wordpress.com/2022/02/rfs-nl-48-parrott-2.pdf" TargetMode="External"/><Relationship Id="rId573" Type="http://schemas.openxmlformats.org/officeDocument/2006/relationships/hyperlink" Target="https://regionalfurnituresociety.files.wordpress.com/2022/01/rfs-nl-29-boram.pdf" TargetMode="External"/><Relationship Id="rId780" Type="http://schemas.openxmlformats.org/officeDocument/2006/relationships/hyperlink" Target="https://regionalfurnituresociety.files.wordpress.com/2022/10/rfs-nl-71-hall.pdf" TargetMode="External"/><Relationship Id="rId226" Type="http://schemas.openxmlformats.org/officeDocument/2006/relationships/hyperlink" Target="https://regionalfurnituresociety.files.wordpress.com/2022/02/rfs-nl-57-copperwheat.pdf" TargetMode="External"/><Relationship Id="rId433" Type="http://schemas.openxmlformats.org/officeDocument/2006/relationships/hyperlink" Target="https://regionalfurnituresociety.files.wordpress.com/2022/02/rfs-nl-44-bate-1.pdf" TargetMode="External"/><Relationship Id="rId640" Type="http://schemas.openxmlformats.org/officeDocument/2006/relationships/hyperlink" Target="https://regionalfurnituresociety.files.wordpress.com/2022/04/rfs-nl-21-bebb-2.pdf" TargetMode="External"/><Relationship Id="rId738" Type="http://schemas.openxmlformats.org/officeDocument/2006/relationships/hyperlink" Target="https://regionalfurnituresociety.files.wordpress.com/2022/01/rfs-nl-5-lamont-and-brown.pdf" TargetMode="External"/><Relationship Id="rId74" Type="http://schemas.openxmlformats.org/officeDocument/2006/relationships/hyperlink" Target="https://regionalfurnituresociety.files.wordpress.com/2022/03/rfs-nl-67-bowett.pdf" TargetMode="External"/><Relationship Id="rId377" Type="http://schemas.openxmlformats.org/officeDocument/2006/relationships/hyperlink" Target="https://regionalfurnituresociety.files.wordpress.com/2022/02/rfs-nl-47-bebb-2.pdf" TargetMode="External"/><Relationship Id="rId500" Type="http://schemas.openxmlformats.org/officeDocument/2006/relationships/hyperlink" Target="https://regionalfurnituresociety.files.wordpress.com/2022/01/rfs-nl-37-crossley.pdf" TargetMode="External"/><Relationship Id="rId584" Type="http://schemas.openxmlformats.org/officeDocument/2006/relationships/hyperlink" Target="https://regionalfurnituresociety.files.wordpress.com/2022/04/rfs-nl-28-wales.pdf" TargetMode="External"/><Relationship Id="rId805" Type="http://schemas.openxmlformats.org/officeDocument/2006/relationships/hyperlink" Target="https://regionalfurnituresociety.files.wordpress.com/2022/10/rfs-nl-71-bowyer.pdf" TargetMode="External"/><Relationship Id="rId5" Type="http://schemas.openxmlformats.org/officeDocument/2006/relationships/hyperlink" Target="https://youtu.be/hcgp5zaLM-Y" TargetMode="External"/><Relationship Id="rId237" Type="http://schemas.openxmlformats.org/officeDocument/2006/relationships/hyperlink" Target="https://regionalfurnituresociety.files.wordpress.com/2022/02/rfs-nl-57-legg.pdf" TargetMode="External"/><Relationship Id="rId791" Type="http://schemas.openxmlformats.org/officeDocument/2006/relationships/hyperlink" Target="https://regionalfurnituresociety.files.wordpress.com/2022/10/rfs-nl-71-white-b.pdf" TargetMode="External"/><Relationship Id="rId444" Type="http://schemas.openxmlformats.org/officeDocument/2006/relationships/hyperlink" Target="https://regionalfurnituresociety.files.wordpress.com/2022/01/rfs-nl-43-wood.pdf" TargetMode="External"/><Relationship Id="rId651" Type="http://schemas.openxmlformats.org/officeDocument/2006/relationships/hyperlink" Target="https://regionalfurnituresociety.files.wordpress.com/2022/01/rfl-nl-20-millar.pdf" TargetMode="External"/><Relationship Id="rId749" Type="http://schemas.openxmlformats.org/officeDocument/2006/relationships/hyperlink" Target="https://regionalfurnituresociety.files.wordpress.com/2022/01/rfs-nl-1-reynolds.pdf" TargetMode="External"/><Relationship Id="rId290" Type="http://schemas.openxmlformats.org/officeDocument/2006/relationships/hyperlink" Target="https://regionalfurnituresociety.files.wordpress.com/2022/02/rfs-nl-53-pickvance.pdf" TargetMode="External"/><Relationship Id="rId304" Type="http://schemas.openxmlformats.org/officeDocument/2006/relationships/hyperlink" Target="https://regionalfurnituresociety.files.wordpress.com/2022/02/rfs-nl-52-clarke.pdf" TargetMode="External"/><Relationship Id="rId388" Type="http://schemas.openxmlformats.org/officeDocument/2006/relationships/hyperlink" Target="https://regionalfurnituresociety.files.wordpress.com/2022/02/rfs-nl-47-storey.pdf" TargetMode="External"/><Relationship Id="rId511" Type="http://schemas.openxmlformats.org/officeDocument/2006/relationships/hyperlink" Target="https://regionalfurnituresociety.files.wordpress.com/2022/01/rfs-nl-36-irik-3.pdf" TargetMode="External"/><Relationship Id="rId609" Type="http://schemas.openxmlformats.org/officeDocument/2006/relationships/hyperlink" Target="https://regionalfurnituresociety.files.wordpress.com/2022/01/rfl-nl-25-brooker.pdf" TargetMode="External"/><Relationship Id="rId85" Type="http://schemas.openxmlformats.org/officeDocument/2006/relationships/hyperlink" Target="https://regionalfurnituresociety.files.wordpress.com/2022/03/rfs-nl-66-halliwell.pdf" TargetMode="External"/><Relationship Id="rId150" Type="http://schemas.openxmlformats.org/officeDocument/2006/relationships/hyperlink" Target="https://regionalfurnituresociety.files.wordpress.com/2022/02/rfs-nl-62-jefferies-2.pdf" TargetMode="External"/><Relationship Id="rId595" Type="http://schemas.openxmlformats.org/officeDocument/2006/relationships/hyperlink" Target="https://regionalfurnituresociety.files.wordpress.com/2022/01/rfs-nl-27-cotton.pdf" TargetMode="External"/><Relationship Id="rId816" Type="http://schemas.openxmlformats.org/officeDocument/2006/relationships/hyperlink" Target="https://regionalfurnituresociety.files.wordpress.com/2023/01/rfs-nl-72-robinson.pdf" TargetMode="External"/><Relationship Id="rId248" Type="http://schemas.openxmlformats.org/officeDocument/2006/relationships/hyperlink" Target="https://regionalfurnituresociety.files.wordpress.com/2022/04/rfs-nl-56-white-2.pdf" TargetMode="External"/><Relationship Id="rId455" Type="http://schemas.openxmlformats.org/officeDocument/2006/relationships/hyperlink" Target="https://regionalfurnituresociety.files.wordpress.com/2022/01/rfs-nl-42-boram.pdf" TargetMode="External"/><Relationship Id="rId662" Type="http://schemas.openxmlformats.org/officeDocument/2006/relationships/hyperlink" Target="https://regionalfurnituresociety.files.wordpress.com/2022/01/rfs-nl-19-bignall.pdf" TargetMode="External"/><Relationship Id="rId12" Type="http://schemas.openxmlformats.org/officeDocument/2006/relationships/hyperlink" Target="https://regionalfurnituresociety.files.wordpress.com/2022/03/rfs-nl-70-hancock.pdf" TargetMode="External"/><Relationship Id="rId108" Type="http://schemas.openxmlformats.org/officeDocument/2006/relationships/hyperlink" Target="https://regionalfurnituresociety.files.wordpress.com/2022/04/rfs-nl-65-ackermann.pdf" TargetMode="External"/><Relationship Id="rId315" Type="http://schemas.openxmlformats.org/officeDocument/2006/relationships/hyperlink" Target="https://regionalfurnituresociety.files.wordpress.com/2022/02/rfs-nl-52-green.pdf" TargetMode="External"/><Relationship Id="rId522" Type="http://schemas.openxmlformats.org/officeDocument/2006/relationships/hyperlink" Target="https://regionalfurnituresociety.files.wordpress.com/2022/01/rfs-nl-36-dewing-2.pdf" TargetMode="External"/><Relationship Id="rId96" Type="http://schemas.openxmlformats.org/officeDocument/2006/relationships/hyperlink" Target="https://regionalfurnituresociety.files.wordpress.com/2022/03/rfs-nl-66-pickvance.pdf" TargetMode="External"/><Relationship Id="rId161" Type="http://schemas.openxmlformats.org/officeDocument/2006/relationships/hyperlink" Target="https://regionalfurnituresociety.files.wordpress.com/2022/02/rfs-nl-62-stuart.pdf" TargetMode="External"/><Relationship Id="rId399" Type="http://schemas.openxmlformats.org/officeDocument/2006/relationships/hyperlink" Target="https://regionalfurnituresociety.files.wordpress.com/2022/02/rfs-nl-46-parrott.pdf" TargetMode="External"/><Relationship Id="rId827" Type="http://schemas.openxmlformats.org/officeDocument/2006/relationships/hyperlink" Target="https://regionalfurnituresociety.files.wordpress.com/2023/01/rfs-nl-72-boram.pdf" TargetMode="External"/><Relationship Id="rId259" Type="http://schemas.openxmlformats.org/officeDocument/2006/relationships/hyperlink" Target="https://regionalfurnituresociety.files.wordpress.com/2022/02/rfs-nl-55-hartley.pdf" TargetMode="External"/><Relationship Id="rId466" Type="http://schemas.openxmlformats.org/officeDocument/2006/relationships/hyperlink" Target="https://regionalfurnituresociety.files.wordpress.com/2022/04/rfs-nl-41-irik.pdf" TargetMode="External"/><Relationship Id="rId673" Type="http://schemas.openxmlformats.org/officeDocument/2006/relationships/hyperlink" Target="https://regionalfurnituresociety.files.wordpress.com/2022/01/rfs-nl-17-olive.pdf" TargetMode="External"/><Relationship Id="rId23" Type="http://schemas.openxmlformats.org/officeDocument/2006/relationships/hyperlink" Target="https://regionalfurnituresociety.files.wordpress.com/2022/03/rfs-nl-70-mills.pdf" TargetMode="External"/><Relationship Id="rId119" Type="http://schemas.openxmlformats.org/officeDocument/2006/relationships/hyperlink" Target="https://regionalfurnituresociety.files.wordpress.com/2022/02/rfs-nl-64-rosoman.pdf" TargetMode="External"/><Relationship Id="rId326" Type="http://schemas.openxmlformats.org/officeDocument/2006/relationships/hyperlink" Target="https://regionalfurnituresociety.files.wordpress.com/2022/02/rfs-nl-51-rosoman.pdf" TargetMode="External"/><Relationship Id="rId533" Type="http://schemas.openxmlformats.org/officeDocument/2006/relationships/hyperlink" Target="https://regionalfurnituresociety.files.wordpress.com/2022/01/rfs-nl-34-cotton.pdf" TargetMode="External"/><Relationship Id="rId740" Type="http://schemas.openxmlformats.org/officeDocument/2006/relationships/hyperlink" Target="https://regionalfurnituresociety.files.wordpress.com/2022/01/rfs-nl-4-cotton.pdf" TargetMode="External"/><Relationship Id="rId172" Type="http://schemas.openxmlformats.org/officeDocument/2006/relationships/hyperlink" Target="https://regionalfurnituresociety.files.wordpress.com/2022/02/rfs-nl-61-bowett.pdf" TargetMode="External"/><Relationship Id="rId477" Type="http://schemas.openxmlformats.org/officeDocument/2006/relationships/hyperlink" Target="https://regionalfurnituresociety.files.wordpress.com/2022/04/rfs-nl-40-glasgow.pdf" TargetMode="External"/><Relationship Id="rId600" Type="http://schemas.openxmlformats.org/officeDocument/2006/relationships/hyperlink" Target="https://regionalfurnituresociety.files.wordpress.com/2022/01/rfl-nl-26-puddifer.pdf" TargetMode="External"/><Relationship Id="rId684" Type="http://schemas.openxmlformats.org/officeDocument/2006/relationships/hyperlink" Target="https://regionalfurnituresociety.files.wordpress.com/2022/01/rfs-nl-16-bowett.pdf" TargetMode="External"/><Relationship Id="rId337" Type="http://schemas.openxmlformats.org/officeDocument/2006/relationships/hyperlink" Target="https://regionalfurnituresociety.files.wordpress.com/2022/02/rfs-nl-50-brownlow.pdf" TargetMode="External"/><Relationship Id="rId34" Type="http://schemas.openxmlformats.org/officeDocument/2006/relationships/hyperlink" Target="https://regionalfurnituresociety.files.wordpress.com/2022/03/rfs-nl-69-rycroft.pdf" TargetMode="External"/><Relationship Id="rId544" Type="http://schemas.openxmlformats.org/officeDocument/2006/relationships/hyperlink" Target="https://regionalfurnituresociety.files.wordpress.com/2022/04/rfs-nl-34-feingold.pdf" TargetMode="External"/><Relationship Id="rId751" Type="http://schemas.openxmlformats.org/officeDocument/2006/relationships/hyperlink" Target="https://regionalfurnituresociety.files.wordpress.com/2022/01/rfs-nl-1-gilbert.pdf" TargetMode="External"/><Relationship Id="rId183" Type="http://schemas.openxmlformats.org/officeDocument/2006/relationships/hyperlink" Target="https://regionalfurnituresociety.files.wordpress.com/2022/02/rfs-nl-60-pickvance.pdf" TargetMode="External"/><Relationship Id="rId390" Type="http://schemas.openxmlformats.org/officeDocument/2006/relationships/hyperlink" Target="https://regionalfurnituresociety.files.wordpress.com/2022/02/rfs-nl-46-spedding.pdf" TargetMode="External"/><Relationship Id="rId404" Type="http://schemas.openxmlformats.org/officeDocument/2006/relationships/hyperlink" Target="https://regionalfurnituresociety.files.wordpress.com/2022/02/rfs-nl-45-olive.pdf" TargetMode="External"/><Relationship Id="rId611" Type="http://schemas.openxmlformats.org/officeDocument/2006/relationships/hyperlink" Target="https://regionalfurnituresociety.files.wordpress.com/2022/01/rfl-nl-24-pearce.pdf" TargetMode="External"/><Relationship Id="rId250" Type="http://schemas.openxmlformats.org/officeDocument/2006/relationships/hyperlink" Target="https://regionalfurnituresociety.files.wordpress.com/2022/04/rfs-nl-56-copperwheat.pdf" TargetMode="External"/><Relationship Id="rId488" Type="http://schemas.openxmlformats.org/officeDocument/2006/relationships/hyperlink" Target="https://regionalfurnituresociety.files.wordpress.com/2022/04/rfs-nl-39-chatfield.pdf" TargetMode="External"/><Relationship Id="rId695" Type="http://schemas.openxmlformats.org/officeDocument/2006/relationships/hyperlink" Target="https://regionalfurnituresociety.files.wordpress.com/2022/01/rfs-nl-15-gilbert-1.pdf" TargetMode="External"/><Relationship Id="rId709" Type="http://schemas.openxmlformats.org/officeDocument/2006/relationships/hyperlink" Target="https://regionalfurnituresociety.files.wordpress.com/2022/01/rfs-nl-13-millar.pdf" TargetMode="External"/><Relationship Id="rId45" Type="http://schemas.openxmlformats.org/officeDocument/2006/relationships/hyperlink" Target="https://regionalfurnituresociety.files.wordpress.com/2022/03/rfs-nl-69-white.pdf" TargetMode="External"/><Relationship Id="rId110" Type="http://schemas.openxmlformats.org/officeDocument/2006/relationships/hyperlink" Target="https://regionalfurnituresociety.files.wordpress.com/2022/04/rfs-nl-64-boram.pdf" TargetMode="External"/><Relationship Id="rId348" Type="http://schemas.openxmlformats.org/officeDocument/2006/relationships/hyperlink" Target="https://regionalfurnituresociety.files.wordpress.com/2022/04/rfs-nl-49-morton.pdf" TargetMode="External"/><Relationship Id="rId555" Type="http://schemas.openxmlformats.org/officeDocument/2006/relationships/hyperlink" Target="https://regionalfurnituresociety.files.wordpress.com/2022/01/rfs-nl-32-cotton.pdf" TargetMode="External"/><Relationship Id="rId762" Type="http://schemas.openxmlformats.org/officeDocument/2006/relationships/hyperlink" Target="https://regionalfurnituresociety.files.wordpress.com/2022/04/rfs-nl-33-winchester.pdf" TargetMode="External"/><Relationship Id="rId194" Type="http://schemas.openxmlformats.org/officeDocument/2006/relationships/hyperlink" Target="https://regionalfurnituresociety.files.wordpress.com/2022/02/rfs-nl-59-legg.pdf" TargetMode="External"/><Relationship Id="rId208" Type="http://schemas.openxmlformats.org/officeDocument/2006/relationships/hyperlink" Target="https://regionalfurnituresociety.files.wordpress.com/2022/02/rfs-nl-58-morton.pdf" TargetMode="External"/><Relationship Id="rId415" Type="http://schemas.openxmlformats.org/officeDocument/2006/relationships/hyperlink" Target="https://regionalfurnituresociety.files.wordpress.com/2022/04/rfs-nl-45-piper.pdf" TargetMode="External"/><Relationship Id="rId622" Type="http://schemas.openxmlformats.org/officeDocument/2006/relationships/hyperlink" Target="https://regionalfurnituresociety.files.wordpress.com/2022/01/rfl-nl-23-boram-2.pdf" TargetMode="External"/><Relationship Id="rId261" Type="http://schemas.openxmlformats.org/officeDocument/2006/relationships/hyperlink" Target="https://regionalfurnituresociety.files.wordpress.com/2022/02/rfs-nl-55-pickvance.pdf" TargetMode="External"/><Relationship Id="rId499" Type="http://schemas.openxmlformats.org/officeDocument/2006/relationships/hyperlink" Target="https://regionalfurnituresociety.files.wordpress.com/2022/01/rfs-nl-37-cotton.pdf" TargetMode="External"/><Relationship Id="rId56" Type="http://schemas.openxmlformats.org/officeDocument/2006/relationships/hyperlink" Target="https://regionalfurnituresociety.files.wordpress.com/2022/03/rfs-nl-68-howe.pdf" TargetMode="External"/><Relationship Id="rId359" Type="http://schemas.openxmlformats.org/officeDocument/2006/relationships/hyperlink" Target="https://regionalfurnituresociety.files.wordpress.com/2022/04/rfs-nl-49-meyer.pdf" TargetMode="External"/><Relationship Id="rId566" Type="http://schemas.openxmlformats.org/officeDocument/2006/relationships/hyperlink" Target="https://regionalfurnituresociety.files.wordpress.com/2022/01/rfs-nl-30-walker.pdf" TargetMode="External"/><Relationship Id="rId773" Type="http://schemas.openxmlformats.org/officeDocument/2006/relationships/hyperlink" Target="https://regionalfurnituresociety.files.wordpress.com/2022/10/rfs-nl-71-claxton-2.pdf" TargetMode="External"/><Relationship Id="rId121" Type="http://schemas.openxmlformats.org/officeDocument/2006/relationships/hyperlink" Target="https://regionalfurnituresociety.files.wordpress.com/2022/02/rfs-nl-63-bate-2.pdf" TargetMode="External"/><Relationship Id="rId219" Type="http://schemas.openxmlformats.org/officeDocument/2006/relationships/hyperlink" Target="https://regionalfurnituresociety.files.wordpress.com/2022/02/rfs-nl-58-stone.pdf" TargetMode="External"/><Relationship Id="rId426" Type="http://schemas.openxmlformats.org/officeDocument/2006/relationships/hyperlink" Target="https://regionalfurnituresociety.files.wordpress.com/2022/02/rfs-nl-44-legg-2.pdf" TargetMode="External"/><Relationship Id="rId633" Type="http://schemas.openxmlformats.org/officeDocument/2006/relationships/hyperlink" Target="https://regionalfurnituresociety.files.wordpress.com/2022/01/rfl-nl-22-cole.pdf" TargetMode="External"/><Relationship Id="rId67" Type="http://schemas.openxmlformats.org/officeDocument/2006/relationships/hyperlink" Target="https://regionalfurnituresociety.files.wordpress.com/2022/03/rfs-nl-68-copperwheat.pdf" TargetMode="External"/><Relationship Id="rId272" Type="http://schemas.openxmlformats.org/officeDocument/2006/relationships/hyperlink" Target="https://regionalfurnituresociety.files.wordpress.com/2022/04/rfs-nl-54-fraser.pdf" TargetMode="External"/><Relationship Id="rId577" Type="http://schemas.openxmlformats.org/officeDocument/2006/relationships/hyperlink" Target="https://regionalfurnituresociety.files.wordpress.com/2022/01/rfs-nl-29-chinnery.pdf" TargetMode="External"/><Relationship Id="rId700" Type="http://schemas.openxmlformats.org/officeDocument/2006/relationships/hyperlink" Target="https://regionalfurnituresociety.files.wordpress.com/2022/01/rfs-nl-14-boram.pdf" TargetMode="External"/><Relationship Id="rId132" Type="http://schemas.openxmlformats.org/officeDocument/2006/relationships/hyperlink" Target="https://regionalfurnituresociety.files.wordpress.com/2022/02/rfs-nl-63-rosoman-4.pdf" TargetMode="External"/><Relationship Id="rId784" Type="http://schemas.openxmlformats.org/officeDocument/2006/relationships/hyperlink" Target="https://regionalfurnituresociety.files.wordpress.com/2022/10/rfs-nl-71-stabler.pdf" TargetMode="External"/><Relationship Id="rId437" Type="http://schemas.openxmlformats.org/officeDocument/2006/relationships/hyperlink" Target="https://regionalfurnituresociety.files.wordpress.com/2022/04/rfs-nl-44-shaft.pdf" TargetMode="External"/><Relationship Id="rId644" Type="http://schemas.openxmlformats.org/officeDocument/2006/relationships/hyperlink" Target="https://regionalfurnituresociety.files.wordpress.com/2022/01/rfl-nl-21-cole.pdf" TargetMode="External"/><Relationship Id="rId283" Type="http://schemas.openxmlformats.org/officeDocument/2006/relationships/hyperlink" Target="https://regionalfurnituresociety.files.wordpress.com/2022/02/rfs-nl-53-riley.pdf" TargetMode="External"/><Relationship Id="rId490" Type="http://schemas.openxmlformats.org/officeDocument/2006/relationships/hyperlink" Target="https://regionalfurnituresociety.files.wordpress.com/2022/04/rfs-nl-39-stone.pdf" TargetMode="External"/><Relationship Id="rId504" Type="http://schemas.openxmlformats.org/officeDocument/2006/relationships/hyperlink" Target="https://regionalfurnituresociety.files.wordpress.com/2022/04/rfs-nl-37-feingold.pdf" TargetMode="External"/><Relationship Id="rId711" Type="http://schemas.openxmlformats.org/officeDocument/2006/relationships/hyperlink" Target="https://regionalfurnituresociety.files.wordpress.com/2022/01/rfs-nl-13-bowett.pdf" TargetMode="External"/><Relationship Id="rId78" Type="http://schemas.openxmlformats.org/officeDocument/2006/relationships/hyperlink" Target="https://regionalfurnituresociety.files.wordpress.com/2022/03/rfs-nl-67-hancock.pdf" TargetMode="External"/><Relationship Id="rId143" Type="http://schemas.openxmlformats.org/officeDocument/2006/relationships/hyperlink" Target="https://regionalfurnituresociety.files.wordpress.com/2022/02/rfs-nl-62-boram.pdf" TargetMode="External"/><Relationship Id="rId350" Type="http://schemas.openxmlformats.org/officeDocument/2006/relationships/hyperlink" Target="https://regionalfurnituresociety.files.wordpress.com/2022/04/rfs-nl-49-pinn-t.pdf" TargetMode="External"/><Relationship Id="rId588" Type="http://schemas.openxmlformats.org/officeDocument/2006/relationships/hyperlink" Target="https://regionalfurnituresociety.files.wordpress.com/2022/01/rfs-nl-27-irik.pdf" TargetMode="External"/><Relationship Id="rId795" Type="http://schemas.openxmlformats.org/officeDocument/2006/relationships/hyperlink" Target="https://regionalfurnituresociety.files.wordpress.com/2022/10/rfs-nl-71-crossley.pdf" TargetMode="External"/><Relationship Id="rId809" Type="http://schemas.openxmlformats.org/officeDocument/2006/relationships/hyperlink" Target="https://regionalfurnituresociety.files.wordpress.com/2023/01/rfs-nl-72-copperwheat-c.pdf" TargetMode="External"/><Relationship Id="rId9" Type="http://schemas.openxmlformats.org/officeDocument/2006/relationships/hyperlink" Target="https://youtu.be/8xuo3cUhaXc" TargetMode="External"/><Relationship Id="rId210" Type="http://schemas.openxmlformats.org/officeDocument/2006/relationships/hyperlink" Target="https://regionalfurnituresociety.files.wordpress.com/2022/02/rfs-nl-58-pickvance.pdf" TargetMode="External"/><Relationship Id="rId448" Type="http://schemas.openxmlformats.org/officeDocument/2006/relationships/hyperlink" Target="https://regionalfurnituresociety.files.wordpress.com/2022/04/rfs-nl-43-claxton.pdf" TargetMode="External"/><Relationship Id="rId655" Type="http://schemas.openxmlformats.org/officeDocument/2006/relationships/hyperlink" Target="https://regionalfurnituresociety.files.wordpress.com/2022/01/rfl-nl-20-guernsey.pdf" TargetMode="External"/><Relationship Id="rId294" Type="http://schemas.openxmlformats.org/officeDocument/2006/relationships/hyperlink" Target="https://regionalfurnituresociety.files.wordpress.com/2022/02/rfs-nl-53-mcclennan.pdf" TargetMode="External"/><Relationship Id="rId308" Type="http://schemas.openxmlformats.org/officeDocument/2006/relationships/hyperlink" Target="https://regionalfurnituresociety.files.wordpress.com/2022/02/rfs-nl-52-hancock.pdf" TargetMode="External"/><Relationship Id="rId515" Type="http://schemas.openxmlformats.org/officeDocument/2006/relationships/hyperlink" Target="https://regionalfurnituresociety.files.wordpress.com/2022/01/rfs-nl-36-philips.pdf" TargetMode="External"/><Relationship Id="rId722" Type="http://schemas.openxmlformats.org/officeDocument/2006/relationships/hyperlink" Target="https://regionalfurnituresociety.files.wordpress.com/2022/01/rfs-nl-10-millar.pdf" TargetMode="External"/><Relationship Id="rId89" Type="http://schemas.openxmlformats.org/officeDocument/2006/relationships/hyperlink" Target="https://regionalfurnituresociety.files.wordpress.com/2022/03/rfs-nl-66-rycroft.pdf" TargetMode="External"/><Relationship Id="rId154" Type="http://schemas.openxmlformats.org/officeDocument/2006/relationships/hyperlink" Target="https://regionalfurnituresociety.files.wordpress.com/2022/02/rfs-nl-62-jefferies.pdf" TargetMode="External"/><Relationship Id="rId361" Type="http://schemas.openxmlformats.org/officeDocument/2006/relationships/hyperlink" Target="https://regionalfurnituresociety.files.wordpress.com/2022/02/rfs-nl-49-fraser.pdf" TargetMode="External"/><Relationship Id="rId599" Type="http://schemas.openxmlformats.org/officeDocument/2006/relationships/hyperlink" Target="https://regionalfurnituresociety.files.wordpress.com/2022/01/rfl-nl-26-bebb.pdf" TargetMode="External"/><Relationship Id="rId459" Type="http://schemas.openxmlformats.org/officeDocument/2006/relationships/hyperlink" Target="https://regionalfurnituresociety.files.wordpress.com/2022/01/rfs-nl-42-mussey.pdf" TargetMode="External"/><Relationship Id="rId666" Type="http://schemas.openxmlformats.org/officeDocument/2006/relationships/hyperlink" Target="https://regionalfurnituresociety.files.wordpress.com/2022/01/rfs-nl-18-irik.pdf" TargetMode="External"/><Relationship Id="rId16" Type="http://schemas.openxmlformats.org/officeDocument/2006/relationships/hyperlink" Target="https://regionalfurnituresociety.files.wordpress.com/2022/03/rfs-nl-70-medlam.pdf" TargetMode="External"/><Relationship Id="rId221" Type="http://schemas.openxmlformats.org/officeDocument/2006/relationships/hyperlink" Target="https://regionalfurnituresociety.files.wordpress.com/2022/02/rfs-nl-57-pinn-2.pdf" TargetMode="External"/><Relationship Id="rId319" Type="http://schemas.openxmlformats.org/officeDocument/2006/relationships/hyperlink" Target="https://regionalfurnituresociety.files.wordpress.com/2022/02/rfs-nl-52-channer.pdf" TargetMode="External"/><Relationship Id="rId526" Type="http://schemas.openxmlformats.org/officeDocument/2006/relationships/hyperlink" Target="https://regionalfurnituresociety.files.wordpress.com/2022/01/rfs-nl-35-macdonald.pdf" TargetMode="External"/><Relationship Id="rId733" Type="http://schemas.openxmlformats.org/officeDocument/2006/relationships/hyperlink" Target="https://regionalfurnituresociety.files.wordpress.com/2022/01/rfs-nl-7-webster.pdf" TargetMode="External"/><Relationship Id="rId165" Type="http://schemas.openxmlformats.org/officeDocument/2006/relationships/hyperlink" Target="https://regionalfurnituresociety.files.wordpress.com/2022/02/rfs-nl-61-bate.pdf" TargetMode="External"/><Relationship Id="rId372" Type="http://schemas.openxmlformats.org/officeDocument/2006/relationships/hyperlink" Target="https://regionalfurnituresociety.files.wordpress.com/2022/02/rfs-nl-48-hodges.pdf" TargetMode="External"/><Relationship Id="rId677" Type="http://schemas.openxmlformats.org/officeDocument/2006/relationships/hyperlink" Target="https://regionalfurnituresociety.files.wordpress.com/2022/01/rfs-nl-17-cregneash.pdf" TargetMode="External"/><Relationship Id="rId800" Type="http://schemas.openxmlformats.org/officeDocument/2006/relationships/hyperlink" Target="https://regionalfurnituresociety.files.wordpress.com/2022/10/rfs-nl-71-boram.pdf" TargetMode="External"/><Relationship Id="rId232" Type="http://schemas.openxmlformats.org/officeDocument/2006/relationships/hyperlink" Target="https://regionalfurnituresociety.files.wordpress.com/2022/02/rfs-nl-57-hartley.pdf" TargetMode="External"/><Relationship Id="rId27" Type="http://schemas.openxmlformats.org/officeDocument/2006/relationships/hyperlink" Target="https://regionalfurnituresociety.files.wordpress.com/2022/03/rfs-nl-70-gimson.pdf" TargetMode="External"/><Relationship Id="rId537" Type="http://schemas.openxmlformats.org/officeDocument/2006/relationships/hyperlink" Target="https://regionalfurnituresociety.files.wordpress.com/2022/01/rfs-nl-34-claxton-2.pdf" TargetMode="External"/><Relationship Id="rId744" Type="http://schemas.openxmlformats.org/officeDocument/2006/relationships/hyperlink" Target="https://regionalfurnituresociety.files.wordpress.com/2022/01/rfs-nl-3-pearce.pdf" TargetMode="External"/><Relationship Id="rId80" Type="http://schemas.openxmlformats.org/officeDocument/2006/relationships/hyperlink" Target="https://regionalfurnituresociety.files.wordpress.com/2022/03/rfs-nl-67-heal.pdf" TargetMode="External"/><Relationship Id="rId176" Type="http://schemas.openxmlformats.org/officeDocument/2006/relationships/hyperlink" Target="https://regionalfurnituresociety.files.wordpress.com/2022/02/rfs-nl-60-hannah.pdf" TargetMode="External"/><Relationship Id="rId383" Type="http://schemas.openxmlformats.org/officeDocument/2006/relationships/hyperlink" Target="https://regionalfurnituresociety.files.wordpress.com/2022/04/rfs-nl-47-pinn.pdf" TargetMode="External"/><Relationship Id="rId590" Type="http://schemas.openxmlformats.org/officeDocument/2006/relationships/hyperlink" Target="https://regionalfurnituresociety.files.wordpress.com/2022/01/rfs-nl-27-green.pdf" TargetMode="External"/><Relationship Id="rId604" Type="http://schemas.openxmlformats.org/officeDocument/2006/relationships/hyperlink" Target="https://regionalfurnituresociety.files.wordpress.com/2022/01/rfl-nl-26-aglio.pdf" TargetMode="External"/><Relationship Id="rId811" Type="http://schemas.openxmlformats.org/officeDocument/2006/relationships/hyperlink" Target="https://regionalfurnituresociety.files.wordpress.com/2023/01/rfs-nl-72-dewing-d.pdf" TargetMode="External"/><Relationship Id="rId243" Type="http://schemas.openxmlformats.org/officeDocument/2006/relationships/hyperlink" Target="https://regionalfurnituresociety.files.wordpress.com/2022/02/rfs-nl-56-riley.pdf" TargetMode="External"/><Relationship Id="rId450" Type="http://schemas.openxmlformats.org/officeDocument/2006/relationships/hyperlink" Target="https://regionalfurnituresociety.files.wordpress.com/2022/01/rfs-nl-43-payne.pdf" TargetMode="External"/><Relationship Id="rId688" Type="http://schemas.openxmlformats.org/officeDocument/2006/relationships/hyperlink" Target="https://regionalfurnituresociety.files.wordpress.com/2022/01/rfs-nl-15-olive.pdf" TargetMode="External"/><Relationship Id="rId38" Type="http://schemas.openxmlformats.org/officeDocument/2006/relationships/hyperlink" Target="https://regionalfurnituresociety.files.wordpress.com/2022/03/rfs-nl-69-brasier.pdf" TargetMode="External"/><Relationship Id="rId103" Type="http://schemas.openxmlformats.org/officeDocument/2006/relationships/hyperlink" Target="https://regionalfurnituresociety.files.wordpress.com/2022/04/rfs-nl-65-stuart.pdf" TargetMode="External"/><Relationship Id="rId310" Type="http://schemas.openxmlformats.org/officeDocument/2006/relationships/hyperlink" Target="https://regionalfurnituresociety.files.wordpress.com/2022/02/rfs-nl-52-stabler.pdf" TargetMode="External"/><Relationship Id="rId548" Type="http://schemas.openxmlformats.org/officeDocument/2006/relationships/hyperlink" Target="https://regionalfurnituresociety.files.wordpress.com/2022/04/rfs-nl-33-green.pdf" TargetMode="External"/><Relationship Id="rId755" Type="http://schemas.openxmlformats.org/officeDocument/2006/relationships/hyperlink" Target="https://regionalfurnituresociety.files.wordpress.com/2022/01/regional-furniture-study-group-spring-1985-collection-pearce-2.pdf" TargetMode="External"/><Relationship Id="rId91" Type="http://schemas.openxmlformats.org/officeDocument/2006/relationships/hyperlink" Target="https://regionalfurnituresociety.files.wordpress.com/2022/03/rfs-nl-66-feingold.pdf" TargetMode="External"/><Relationship Id="rId187" Type="http://schemas.openxmlformats.org/officeDocument/2006/relationships/hyperlink" Target="https://regionalfurnituresociety.files.wordpress.com/2022/02/rfs-nl-59-hancock.pdf" TargetMode="External"/><Relationship Id="rId394" Type="http://schemas.openxmlformats.org/officeDocument/2006/relationships/hyperlink" Target="https://regionalfurnituresociety.files.wordpress.com/2022/02/rfs-nl-46-parrott-2.pdf" TargetMode="External"/><Relationship Id="rId408" Type="http://schemas.openxmlformats.org/officeDocument/2006/relationships/hyperlink" Target="https://regionalfurnituresociety.files.wordpress.com/2022/04/rfs-nl-45-pinn.pdf" TargetMode="External"/><Relationship Id="rId615" Type="http://schemas.openxmlformats.org/officeDocument/2006/relationships/hyperlink" Target="https://regionalfurnituresociety.files.wordpress.com/2022/04/rfs-nl-24-restorers.pdf" TargetMode="External"/><Relationship Id="rId822" Type="http://schemas.openxmlformats.org/officeDocument/2006/relationships/hyperlink" Target="https://regionalfurnituresociety.files.wordpress.com/2023/01/rfs-nl-72-bate.pdf" TargetMode="External"/><Relationship Id="rId254" Type="http://schemas.openxmlformats.org/officeDocument/2006/relationships/hyperlink" Target="https://regionalfurnituresociety.files.wordpress.com/2022/02/rfs-nl-56-alhoste.pdf" TargetMode="External"/><Relationship Id="rId699" Type="http://schemas.openxmlformats.org/officeDocument/2006/relationships/hyperlink" Target="https://regionalfurnituresociety.files.wordpress.com/2022/01/rfs-nl-14-medlam.pdf" TargetMode="External"/><Relationship Id="rId49" Type="http://schemas.openxmlformats.org/officeDocument/2006/relationships/hyperlink" Target="https://regionalfurnituresociety.files.wordpress.com/2022/03/rfs-nl-68-pinn.pdf" TargetMode="External"/><Relationship Id="rId114" Type="http://schemas.openxmlformats.org/officeDocument/2006/relationships/hyperlink" Target="https://regionalfurnituresociety.files.wordpress.com/2022/02/rfs-nl-64-claxton.pdf" TargetMode="External"/><Relationship Id="rId461" Type="http://schemas.openxmlformats.org/officeDocument/2006/relationships/hyperlink" Target="https://regionalfurnituresociety.files.wordpress.com/2022/01/rfs-nl-41-olive.pdf" TargetMode="External"/><Relationship Id="rId559" Type="http://schemas.openxmlformats.org/officeDocument/2006/relationships/hyperlink" Target="https://regionalfurnituresociety.files.wordpress.com/2022/04/rfs-nl-32-todd.pdf" TargetMode="External"/><Relationship Id="rId766" Type="http://schemas.openxmlformats.org/officeDocument/2006/relationships/hyperlink" Target="https://regionalfurnituresociety.files.wordpress.com/2022/04/rfs-nl-30-phillips.pdf" TargetMode="External"/><Relationship Id="rId198" Type="http://schemas.openxmlformats.org/officeDocument/2006/relationships/hyperlink" Target="https://regionalfurnituresociety.files.wordpress.com/2022/02/rfs-nl-59-sainsbury.pdf" TargetMode="External"/><Relationship Id="rId321" Type="http://schemas.openxmlformats.org/officeDocument/2006/relationships/hyperlink" Target="https://regionalfurnituresociety.files.wordpress.com/2022/02/rfs-nl-51-currie.pdf" TargetMode="External"/><Relationship Id="rId419" Type="http://schemas.openxmlformats.org/officeDocument/2006/relationships/hyperlink" Target="https://regionalfurnituresociety.files.wordpress.com/2022/04/rfs-nl-45-williams.pdf" TargetMode="External"/><Relationship Id="rId626" Type="http://schemas.openxmlformats.org/officeDocument/2006/relationships/hyperlink" Target="https://regionalfurnituresociety.files.wordpress.com/2022/04/rfs-nl-23-jones-r-et-al.pdf" TargetMode="External"/><Relationship Id="rId265" Type="http://schemas.openxmlformats.org/officeDocument/2006/relationships/hyperlink" Target="https://regionalfurnituresociety.files.wordpress.com/2022/04/rfs-nl-55-hancock.pdf" TargetMode="External"/><Relationship Id="rId472" Type="http://schemas.openxmlformats.org/officeDocument/2006/relationships/hyperlink" Target="https://regionalfurnituresociety.files.wordpress.com/2022/01/rfs-nl-40-various.pdf" TargetMode="External"/><Relationship Id="rId125" Type="http://schemas.openxmlformats.org/officeDocument/2006/relationships/hyperlink" Target="https://regionalfurnituresociety.files.wordpress.com/2022/02/rfs-nl-63-claxton.pdf" TargetMode="External"/><Relationship Id="rId332" Type="http://schemas.openxmlformats.org/officeDocument/2006/relationships/hyperlink" Target="https://regionalfurnituresociety.files.wordpress.com/2022/04/rfs-nl-50-stabler.pdf" TargetMode="External"/><Relationship Id="rId777" Type="http://schemas.openxmlformats.org/officeDocument/2006/relationships/hyperlink" Target="https://regionalfurnituresociety.files.wordpress.com/2022/10/rfs-nl-71-medlam.pdf" TargetMode="External"/><Relationship Id="rId637" Type="http://schemas.openxmlformats.org/officeDocument/2006/relationships/hyperlink" Target="https://regionalfurnituresociety.files.wordpress.com/2022/04/rfs-nl-21-stuart-2.pdf" TargetMode="External"/><Relationship Id="rId276" Type="http://schemas.openxmlformats.org/officeDocument/2006/relationships/hyperlink" Target="https://regionalfurnituresociety.files.wordpress.com/2022/02/rfs-nl-54-bryant-v.pdf" TargetMode="External"/><Relationship Id="rId483" Type="http://schemas.openxmlformats.org/officeDocument/2006/relationships/hyperlink" Target="https://regionalfurnituresociety.files.wordpress.com/2022/01/rfs-nl-39-parrott.pdf" TargetMode="External"/><Relationship Id="rId690" Type="http://schemas.openxmlformats.org/officeDocument/2006/relationships/hyperlink" Target="https://regionalfurnituresociety.files.wordpress.com/2022/01/rfs-nl-15-millar.pdf" TargetMode="External"/><Relationship Id="rId704" Type="http://schemas.openxmlformats.org/officeDocument/2006/relationships/hyperlink" Target="https://regionalfurnituresociety.files.wordpress.com/2022/01/rfs-nl-14-prown.pdf" TargetMode="External"/><Relationship Id="rId40" Type="http://schemas.openxmlformats.org/officeDocument/2006/relationships/hyperlink" Target="https://regionalfurnituresociety.files.wordpress.com/2022/03/rfs-nl-69-pickvance.pdf" TargetMode="External"/><Relationship Id="rId136" Type="http://schemas.openxmlformats.org/officeDocument/2006/relationships/hyperlink" Target="https://regionalfurnituresociety.files.wordpress.com/2022/02/rfs-nl-63-rosoman-3.pdf" TargetMode="External"/><Relationship Id="rId343" Type="http://schemas.openxmlformats.org/officeDocument/2006/relationships/hyperlink" Target="https://regionalfurnituresociety.files.wordpress.com/2022/02/rfs-nl-49-legg.pdf" TargetMode="External"/><Relationship Id="rId550" Type="http://schemas.openxmlformats.org/officeDocument/2006/relationships/hyperlink" Target="https://regionalfurnituresociety.files.wordpress.com/2022/01/rfs-nl-33-todd.pdf" TargetMode="External"/><Relationship Id="rId788" Type="http://schemas.openxmlformats.org/officeDocument/2006/relationships/hyperlink" Target="https://regionalfurnituresociety.files.wordpress.com/2022/10/rfs-nl-71-feingold.pdf" TargetMode="External"/><Relationship Id="rId203" Type="http://schemas.openxmlformats.org/officeDocument/2006/relationships/hyperlink" Target="https://regionalfurnituresociety.files.wordpress.com/2022/02/rfs-nl-58-butler.pdf" TargetMode="External"/><Relationship Id="rId648" Type="http://schemas.openxmlformats.org/officeDocument/2006/relationships/hyperlink" Target="https://regionalfurnituresociety.files.wordpress.com/2022/01/rfl-nl-20-olive.pdf" TargetMode="External"/><Relationship Id="rId287" Type="http://schemas.openxmlformats.org/officeDocument/2006/relationships/hyperlink" Target="https://regionalfurnituresociety.files.wordpress.com/2022/02/rfs-nl-53-haines.pdf" TargetMode="External"/><Relationship Id="rId410" Type="http://schemas.openxmlformats.org/officeDocument/2006/relationships/hyperlink" Target="https://regionalfurnituresociety.files.wordpress.com/2022/04/rfs-nl-45-ponsonby.pdf" TargetMode="External"/><Relationship Id="rId494" Type="http://schemas.openxmlformats.org/officeDocument/2006/relationships/hyperlink" Target="https://regionalfurnituresociety.files.wordpress.com/2022/04/rfs-nl-38-claverton.pdf" TargetMode="External"/><Relationship Id="rId508" Type="http://schemas.openxmlformats.org/officeDocument/2006/relationships/hyperlink" Target="https://regionalfurnituresociety.files.wordpress.com/2022/04/rfs-nl-37-legg.pdf" TargetMode="External"/><Relationship Id="rId715" Type="http://schemas.openxmlformats.org/officeDocument/2006/relationships/hyperlink" Target="https://regionalfurnituresociety.files.wordpress.com/2022/01/rfs-nl-13-griffiths.pdf" TargetMode="External"/><Relationship Id="rId147" Type="http://schemas.openxmlformats.org/officeDocument/2006/relationships/hyperlink" Target="https://regionalfurnituresociety.files.wordpress.com/2022/02/rfs-nl-62-pickvance-2.pdf" TargetMode="External"/><Relationship Id="rId354" Type="http://schemas.openxmlformats.org/officeDocument/2006/relationships/hyperlink" Target="https://regionalfurnituresociety.files.wordpress.com/2022/04/rfs-nl-49-phillips.pdf" TargetMode="External"/><Relationship Id="rId799" Type="http://schemas.openxmlformats.org/officeDocument/2006/relationships/hyperlink" Target="https://regionalfurnituresociety.files.wordpress.com/2022/10/rfs-nl-71-gall.pdf" TargetMode="External"/><Relationship Id="rId51" Type="http://schemas.openxmlformats.org/officeDocument/2006/relationships/hyperlink" Target="https://regionalfurnituresociety.files.wordpress.com/2022/03/rfs-nl-68-clarke.pdf" TargetMode="External"/><Relationship Id="rId561" Type="http://schemas.openxmlformats.org/officeDocument/2006/relationships/hyperlink" Target="https://regionalfurnituresociety.files.wordpress.com/2022/01/rfs-nl-31-cotton.pdf" TargetMode="External"/><Relationship Id="rId659" Type="http://schemas.openxmlformats.org/officeDocument/2006/relationships/hyperlink" Target="https://regionalfurnituresociety.files.wordpress.com/2022/01/rfs-nl-19-olive.pdf" TargetMode="External"/><Relationship Id="rId214" Type="http://schemas.openxmlformats.org/officeDocument/2006/relationships/hyperlink" Target="https://regionalfurnituresociety.files.wordpress.com/2022/02/rfs-nl-58-white.pdf" TargetMode="External"/><Relationship Id="rId298" Type="http://schemas.openxmlformats.org/officeDocument/2006/relationships/hyperlink" Target="https://regionalfurnituresociety.files.wordpress.com/2022/02/rfs-nl-53-ewelme.pdf" TargetMode="External"/><Relationship Id="rId421" Type="http://schemas.openxmlformats.org/officeDocument/2006/relationships/hyperlink" Target="https://regionalfurnituresociety.files.wordpress.com/2022/02/rfs-nl-45-turner.pdf" TargetMode="External"/><Relationship Id="rId519" Type="http://schemas.openxmlformats.org/officeDocument/2006/relationships/hyperlink" Target="https://regionalfurnituresociety.files.wordpress.com/2022/01/rfs-nl-36-bate.pdf" TargetMode="External"/><Relationship Id="rId158" Type="http://schemas.openxmlformats.org/officeDocument/2006/relationships/hyperlink" Target="https://regionalfurnituresociety.files.wordpress.com/2022/02/rfs-nl-62-barnes.pdf" TargetMode="External"/><Relationship Id="rId726" Type="http://schemas.openxmlformats.org/officeDocument/2006/relationships/hyperlink" Target="https://regionalfurnituresociety.files.wordpress.com/2022/01/rfs-nl-9-clissett.pdf" TargetMode="External"/><Relationship Id="rId62" Type="http://schemas.openxmlformats.org/officeDocument/2006/relationships/hyperlink" Target="https://regionalfurnituresociety.files.wordpress.com/2022/03/rfs-nl-68-hartley.pdf" TargetMode="External"/><Relationship Id="rId365" Type="http://schemas.openxmlformats.org/officeDocument/2006/relationships/hyperlink" Target="https://regionalfurnituresociety.files.wordpress.com/2022/02/rfs-nl-48-read.pdf" TargetMode="External"/><Relationship Id="rId572" Type="http://schemas.openxmlformats.org/officeDocument/2006/relationships/hyperlink" Target="https://regionalfurnituresociety.files.wordpress.com/2022/01/rfs-nl-30-feingold.pdf" TargetMode="External"/><Relationship Id="rId225" Type="http://schemas.openxmlformats.org/officeDocument/2006/relationships/hyperlink" Target="https://regionalfurnituresociety.files.wordpress.com/2022/02/rfs-nl-57-claxton.pdf" TargetMode="External"/><Relationship Id="rId432" Type="http://schemas.openxmlformats.org/officeDocument/2006/relationships/hyperlink" Target="https://regionalfurnituresociety.files.wordpress.com/2022/02/rfs-nl-44-bate-2.pdf" TargetMode="External"/><Relationship Id="rId737" Type="http://schemas.openxmlformats.org/officeDocument/2006/relationships/hyperlink" Target="https://regionalfurnituresociety.files.wordpress.com/2022/01/rfs-nl-5-castaway.pdf" TargetMode="External"/><Relationship Id="rId73" Type="http://schemas.openxmlformats.org/officeDocument/2006/relationships/hyperlink" Target="https://regionalfurnituresociety.files.wordpress.com/2022/03/rfs-nl-67-dewing.pdf" TargetMode="External"/><Relationship Id="rId169" Type="http://schemas.openxmlformats.org/officeDocument/2006/relationships/hyperlink" Target="https://regionalfurnituresociety.files.wordpress.com/2022/02/rfs-nl-61-pickvance-et-al-1.pdf" TargetMode="External"/><Relationship Id="rId376" Type="http://schemas.openxmlformats.org/officeDocument/2006/relationships/hyperlink" Target="https://regionalfurnituresociety.files.wordpress.com/2022/02/rfs-nl-47-pearce.pdf" TargetMode="External"/><Relationship Id="rId583" Type="http://schemas.openxmlformats.org/officeDocument/2006/relationships/hyperlink" Target="https://regionalfurnituresociety.files.wordpress.com/2022/01/rfs-nl-28-claxton.pdf" TargetMode="External"/><Relationship Id="rId790" Type="http://schemas.openxmlformats.org/officeDocument/2006/relationships/hyperlink" Target="https://regionalfurnituresociety.files.wordpress.com/2022/10/rfs-nl-71-sutcliffe.pdf" TargetMode="External"/><Relationship Id="rId804" Type="http://schemas.openxmlformats.org/officeDocument/2006/relationships/hyperlink" Target="https://regionalfurnituresociety.files.wordpress.com/2022/10/rfs-nl-71-ackermann.pdf" TargetMode="External"/><Relationship Id="rId4" Type="http://schemas.openxmlformats.org/officeDocument/2006/relationships/hyperlink" Target="https://youtu.be/9gpj0CoKo5Q" TargetMode="External"/><Relationship Id="rId236" Type="http://schemas.openxmlformats.org/officeDocument/2006/relationships/hyperlink" Target="https://regionalfurnituresociety.files.wordpress.com/2022/02/rfs-nl-57-stabler.pdf" TargetMode="External"/><Relationship Id="rId443" Type="http://schemas.openxmlformats.org/officeDocument/2006/relationships/hyperlink" Target="https://regionalfurnituresociety.files.wordpress.com/2022/01/rfs-nl-43-pearce.pdf" TargetMode="External"/><Relationship Id="rId650" Type="http://schemas.openxmlformats.org/officeDocument/2006/relationships/hyperlink" Target="https://regionalfurnituresociety.files.wordpress.com/2022/01/rfl-nl-20-gilbert.pdf" TargetMode="External"/><Relationship Id="rId303" Type="http://schemas.openxmlformats.org/officeDocument/2006/relationships/hyperlink" Target="https://regionalfurnituresociety.files.wordpress.com/2022/02/rfs-nl-52-woodcock.pdf" TargetMode="External"/><Relationship Id="rId748" Type="http://schemas.openxmlformats.org/officeDocument/2006/relationships/hyperlink" Target="https://regionalfurnituresociety.files.wordpress.com/2022/01/rfs-nl2-reynolds.pdf" TargetMode="External"/><Relationship Id="rId84" Type="http://schemas.openxmlformats.org/officeDocument/2006/relationships/hyperlink" Target="https://regionalfurnituresociety.files.wordpress.com/2022/03/rfs-nl-66-robinson.pdf" TargetMode="External"/><Relationship Id="rId387" Type="http://schemas.openxmlformats.org/officeDocument/2006/relationships/hyperlink" Target="https://regionalfurnituresociety.files.wordpress.com/2022/02/rfs-nl-47-currie.pdf" TargetMode="External"/><Relationship Id="rId510" Type="http://schemas.openxmlformats.org/officeDocument/2006/relationships/hyperlink" Target="https://regionalfurnituresociety.files.wordpress.com/2022/01/rfs-nl-37-boram.pdf" TargetMode="External"/><Relationship Id="rId594" Type="http://schemas.openxmlformats.org/officeDocument/2006/relationships/hyperlink" Target="https://regionalfurnituresociety.files.wordpress.com/2022/01/rfs-nl-27-parry.pdf" TargetMode="External"/><Relationship Id="rId608" Type="http://schemas.openxmlformats.org/officeDocument/2006/relationships/hyperlink" Target="https://regionalfurnituresociety.files.wordpress.com/2022/04/rfs-nl-25-finishes.pdf" TargetMode="External"/><Relationship Id="rId815" Type="http://schemas.openxmlformats.org/officeDocument/2006/relationships/hyperlink" Target="https://regionalfurnituresociety.files.wordpress.com/2023/01/rfs-nl-72-halliwell.pdf" TargetMode="External"/><Relationship Id="rId247" Type="http://schemas.openxmlformats.org/officeDocument/2006/relationships/hyperlink" Target="https://regionalfurnituresociety.files.wordpress.com/2022/02/rfs-nl-56-dewing.pdf" TargetMode="External"/><Relationship Id="rId107" Type="http://schemas.openxmlformats.org/officeDocument/2006/relationships/hyperlink" Target="https://regionalfurnituresociety.files.wordpress.com/2022/03/rfs-nl-65-bowett.pdf" TargetMode="External"/><Relationship Id="rId454" Type="http://schemas.openxmlformats.org/officeDocument/2006/relationships/hyperlink" Target="https://regionalfurnituresociety.files.wordpress.com/2022/01/rfs-nl-42-towneley.pdf" TargetMode="External"/><Relationship Id="rId661" Type="http://schemas.openxmlformats.org/officeDocument/2006/relationships/hyperlink" Target="https://regionalfurnituresociety.files.wordpress.com/2022/01/rfs-nl-19-bowett.pdf" TargetMode="External"/><Relationship Id="rId759" Type="http://schemas.openxmlformats.org/officeDocument/2006/relationships/hyperlink" Target="https://regionalfurnituresociety.files.wordpress.com/2022/04/rfs-nl-43-passant.pdf" TargetMode="External"/><Relationship Id="rId11" Type="http://schemas.openxmlformats.org/officeDocument/2006/relationships/hyperlink" Target="https://regionalfurnituresociety.files.wordpress.com/2022/03/rfs-nl-70-pryke.pdf" TargetMode="External"/><Relationship Id="rId314" Type="http://schemas.openxmlformats.org/officeDocument/2006/relationships/hyperlink" Target="https://regionalfurnituresociety.files.wordpress.com/2022/02/rfs-nl-52-pinn.pdf" TargetMode="External"/><Relationship Id="rId398" Type="http://schemas.openxmlformats.org/officeDocument/2006/relationships/hyperlink" Target="https://regionalfurnituresociety.files.wordpress.com/2022/02/rfs-nl-46-harding.pdf" TargetMode="External"/><Relationship Id="rId521" Type="http://schemas.openxmlformats.org/officeDocument/2006/relationships/hyperlink" Target="https://regionalfurnituresociety.files.wordpress.com/2022/01/rfs-nl-36-piena.pdf" TargetMode="External"/><Relationship Id="rId619" Type="http://schemas.openxmlformats.org/officeDocument/2006/relationships/hyperlink" Target="https://regionalfurnituresociety.files.wordpress.com/2022/04/rfs-nl-24-bowett.pdf" TargetMode="External"/><Relationship Id="rId95" Type="http://schemas.openxmlformats.org/officeDocument/2006/relationships/hyperlink" Target="https://regionalfurnituresociety.files.wordpress.com/2022/03/rfs-nl-66-riley.pdf" TargetMode="External"/><Relationship Id="rId160" Type="http://schemas.openxmlformats.org/officeDocument/2006/relationships/hyperlink" Target="https://regionalfurnituresociety.files.wordpress.com/2022/02/rfs-nl-62-rosoman.pdf" TargetMode="External"/><Relationship Id="rId826" Type="http://schemas.openxmlformats.org/officeDocument/2006/relationships/hyperlink" Target="https://regionalfurnituresociety.files.wordpress.com/2023/01/rfs-nl-72-jackson-l.pdf" TargetMode="External"/><Relationship Id="rId258" Type="http://schemas.openxmlformats.org/officeDocument/2006/relationships/hyperlink" Target="https://regionalfurnituresociety.files.wordpress.com/2022/02/rfs-nl-55-phillips.pdf" TargetMode="External"/><Relationship Id="rId465" Type="http://schemas.openxmlformats.org/officeDocument/2006/relationships/hyperlink" Target="https://regionalfurnituresociety.files.wordpress.com/2022/01/rfs-nl-41-claxton.pdf" TargetMode="External"/><Relationship Id="rId672" Type="http://schemas.openxmlformats.org/officeDocument/2006/relationships/hyperlink" Target="https://regionalfurnituresociety.files.wordpress.com/2022/01/rfs-nl-17-rynne.pdf" TargetMode="External"/><Relationship Id="rId22" Type="http://schemas.openxmlformats.org/officeDocument/2006/relationships/hyperlink" Target="https://regionalfurnituresociety.files.wordpress.com/2022/03/rfs-nl-70-parker.pdf" TargetMode="External"/><Relationship Id="rId118" Type="http://schemas.openxmlformats.org/officeDocument/2006/relationships/hyperlink" Target="https://regionalfurnituresociety.files.wordpress.com/2022/02/rfs-nl-64-bowett.pdf" TargetMode="External"/><Relationship Id="rId325" Type="http://schemas.openxmlformats.org/officeDocument/2006/relationships/hyperlink" Target="https://regionalfurnituresociety.files.wordpress.com/2022/04/rfs-nl-51-poulter.pdf" TargetMode="External"/><Relationship Id="rId532" Type="http://schemas.openxmlformats.org/officeDocument/2006/relationships/hyperlink" Target="https://regionalfurnituresociety.files.wordpress.com/2022/01/rfs-nl-35-biggs.pdf" TargetMode="External"/><Relationship Id="rId171" Type="http://schemas.openxmlformats.org/officeDocument/2006/relationships/hyperlink" Target="https://regionalfurnituresociety.files.wordpress.com/2022/02/rfs-nl-61-white.pdf" TargetMode="External"/><Relationship Id="rId269" Type="http://schemas.openxmlformats.org/officeDocument/2006/relationships/hyperlink" Target="https://regionalfurnituresociety.files.wordpress.com/2022/02/rfs-nl-55-vost.pdf" TargetMode="External"/><Relationship Id="rId476" Type="http://schemas.openxmlformats.org/officeDocument/2006/relationships/hyperlink" Target="https://regionalfurnituresociety.files.wordpress.com/2022/01/rfs-nl-40-stuart.pdf" TargetMode="External"/><Relationship Id="rId683" Type="http://schemas.openxmlformats.org/officeDocument/2006/relationships/hyperlink" Target="https://regionalfurnituresociety.files.wordpress.com/2022/01/rfs-nl-16-schooling.pdf" TargetMode="External"/><Relationship Id="rId33" Type="http://schemas.openxmlformats.org/officeDocument/2006/relationships/hyperlink" Target="https://regionalfurnituresociety.files.wordpress.com/2022/03/rfs-nl-69-dewing.pdf" TargetMode="External"/><Relationship Id="rId129" Type="http://schemas.openxmlformats.org/officeDocument/2006/relationships/hyperlink" Target="https://regionalfurnituresociety.files.wordpress.com/2022/02/rfs-nl-63-rycroft.pdf" TargetMode="External"/><Relationship Id="rId336" Type="http://schemas.openxmlformats.org/officeDocument/2006/relationships/hyperlink" Target="https://regionalfurnituresociety.files.wordpress.com/2022/02/rfs-nl-50-parrott.pdf" TargetMode="External"/><Relationship Id="rId543" Type="http://schemas.openxmlformats.org/officeDocument/2006/relationships/hyperlink" Target="https://regionalfurnituresociety.files.wordpress.com/2022/01/rfs-nl-34-claxton.pdf" TargetMode="External"/><Relationship Id="rId182" Type="http://schemas.openxmlformats.org/officeDocument/2006/relationships/hyperlink" Target="https://regionalfurnituresociety.files.wordpress.com/2022/02/rfs-nl-60-bate.pdf" TargetMode="External"/><Relationship Id="rId403" Type="http://schemas.openxmlformats.org/officeDocument/2006/relationships/hyperlink" Target="https://regionalfurnituresociety.files.wordpress.com/2022/02/rfs-nl-45-lynch.pdf" TargetMode="External"/><Relationship Id="rId750" Type="http://schemas.openxmlformats.org/officeDocument/2006/relationships/hyperlink" Target="https://regionalfurnituresociety.files.wordpress.com/2022/01/rfs-nl-1-cotton.pdf" TargetMode="External"/><Relationship Id="rId487" Type="http://schemas.openxmlformats.org/officeDocument/2006/relationships/hyperlink" Target="https://regionalfurnituresociety.files.wordpress.com/2022/04/rfs-nl-39-foster.pdf" TargetMode="External"/><Relationship Id="rId610" Type="http://schemas.openxmlformats.org/officeDocument/2006/relationships/hyperlink" Target="https://regionalfurnituresociety.files.wordpress.com/2022/01/rfl-nl-24-hampton.pdf" TargetMode="External"/><Relationship Id="rId694" Type="http://schemas.openxmlformats.org/officeDocument/2006/relationships/hyperlink" Target="https://regionalfurnituresociety.files.wordpress.com/2022/01/rfs-nl-15-king.pdf" TargetMode="External"/><Relationship Id="rId708" Type="http://schemas.openxmlformats.org/officeDocument/2006/relationships/hyperlink" Target="https://regionalfurnituresociety.files.wordpress.com/2022/01/rfs-nl-13-williamson.pdf" TargetMode="External"/><Relationship Id="rId347" Type="http://schemas.openxmlformats.org/officeDocument/2006/relationships/hyperlink" Target="https://regionalfurnituresociety.files.wordpress.com/2022/04/rfs-nl-49-jefferies.pdf" TargetMode="External"/><Relationship Id="rId44" Type="http://schemas.openxmlformats.org/officeDocument/2006/relationships/hyperlink" Target="https://regionalfurnituresociety.files.wordpress.com/2022/03/rfs-nl-69-hancock.pdf" TargetMode="External"/><Relationship Id="rId554" Type="http://schemas.openxmlformats.org/officeDocument/2006/relationships/hyperlink" Target="https://regionalfurnituresociety.files.wordpress.com/2022/01/rfs-nl-32-holland.pdf" TargetMode="External"/><Relationship Id="rId761" Type="http://schemas.openxmlformats.org/officeDocument/2006/relationships/hyperlink" Target="https://regionalfurnituresociety.files.wordpress.com/2022/04/rfs-nl-37-painted.pdf" TargetMode="External"/><Relationship Id="rId193" Type="http://schemas.openxmlformats.org/officeDocument/2006/relationships/hyperlink" Target="https://regionalfurnituresociety.files.wordpress.com/2022/02/rfs-nl-59-bryant.pdf" TargetMode="External"/><Relationship Id="rId207" Type="http://schemas.openxmlformats.org/officeDocument/2006/relationships/hyperlink" Target="https://regionalfurnituresociety.files.wordpress.com/2022/02/rfs-nl-58-halliwell.pdf" TargetMode="External"/><Relationship Id="rId414" Type="http://schemas.openxmlformats.org/officeDocument/2006/relationships/hyperlink" Target="https://regionalfurnituresociety.files.wordpress.com/2022/04/rfs-nl-45-shanks.pdf" TargetMode="External"/><Relationship Id="rId498" Type="http://schemas.openxmlformats.org/officeDocument/2006/relationships/hyperlink" Target="https://regionalfurnituresociety.files.wordpress.com/2022/01/rfs-nl-37-hall.pdf" TargetMode="External"/><Relationship Id="rId621" Type="http://schemas.openxmlformats.org/officeDocument/2006/relationships/hyperlink" Target="https://regionalfurnituresociety.files.wordpress.com/2022/01/rfl-nl-23-boram-3.pdf"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s://regionalfurnituresociety.files.wordpress.com/2022/04/rfs-nl-14-millar-br.pdf" TargetMode="External"/><Relationship Id="rId21" Type="http://schemas.openxmlformats.org/officeDocument/2006/relationships/hyperlink" Target="https://regionalfurnituresociety.files.wordpress.com/2022/04/rfs-nl-57-currie-br.pdf" TargetMode="External"/><Relationship Id="rId42" Type="http://schemas.openxmlformats.org/officeDocument/2006/relationships/hyperlink" Target="https://regionalfurnituresociety.files.wordpress.com/2022/04/rfs-nl-45-carragher-br.pdf" TargetMode="External"/><Relationship Id="rId63" Type="http://schemas.openxmlformats.org/officeDocument/2006/relationships/hyperlink" Target="https://regionalfurnituresociety.files.wordpress.com/2022/04/rfs-nl-34-riley-br.pdf" TargetMode="External"/><Relationship Id="rId84" Type="http://schemas.openxmlformats.org/officeDocument/2006/relationships/hyperlink" Target="https://regionalfurnituresociety.files.wordpress.com/2022/04/rfs-nl-26-beard-br.pdf" TargetMode="External"/><Relationship Id="rId16" Type="http://schemas.openxmlformats.org/officeDocument/2006/relationships/hyperlink" Target="https://regionalfurnituresociety.files.wordpress.com/2022/04/rfs-nl-60-rosoman-br2.pdf" TargetMode="External"/><Relationship Id="rId107" Type="http://schemas.openxmlformats.org/officeDocument/2006/relationships/hyperlink" Target="https://regionalfurnituresociety.files.wordpress.com/2022/04/rfs-nl-18-king-br.pdf" TargetMode="External"/><Relationship Id="rId11" Type="http://schemas.openxmlformats.org/officeDocument/2006/relationships/hyperlink" Target="https://regionalfurnituresociety.files.wordpress.com/2022/04/rfs-nl-64-rosoman-br2.pdf" TargetMode="External"/><Relationship Id="rId32" Type="http://schemas.openxmlformats.org/officeDocument/2006/relationships/hyperlink" Target="https://regionalfurnituresociety.files.wordpress.com/2022/04/rfs-nl-50-riley-br.pdf" TargetMode="External"/><Relationship Id="rId37" Type="http://schemas.openxmlformats.org/officeDocument/2006/relationships/hyperlink" Target="https://regionalfurnituresociety.files.wordpress.com/2022/04/rfs-nl-47-millar-br.pdf" TargetMode="External"/><Relationship Id="rId53" Type="http://schemas.openxmlformats.org/officeDocument/2006/relationships/hyperlink" Target="https://regionalfurnituresociety.files.wordpress.com/2022/04/rfs-nl-39-bowett-br.pdf" TargetMode="External"/><Relationship Id="rId58" Type="http://schemas.openxmlformats.org/officeDocument/2006/relationships/hyperlink" Target="https://regionalfurnituresociety.files.wordpress.com/2022/04/rfs-nl-37-olive-br.pdf" TargetMode="External"/><Relationship Id="rId74" Type="http://schemas.openxmlformats.org/officeDocument/2006/relationships/hyperlink" Target="https://regionalfurnituresociety.files.wordpress.com/2022/04/rfs-nl-28-fahy-br2.pdf" TargetMode="External"/><Relationship Id="rId79" Type="http://schemas.openxmlformats.org/officeDocument/2006/relationships/hyperlink" Target="https://regionalfurnituresociety.files.wordpress.com/2022/04/rfs-nl-28-gilbert-br.pdf" TargetMode="External"/><Relationship Id="rId102" Type="http://schemas.openxmlformats.org/officeDocument/2006/relationships/hyperlink" Target="https://regionalfurnituresociety.files.wordpress.com/2022/04/rfs-nl-20-millar-br.pdf" TargetMode="External"/><Relationship Id="rId123" Type="http://schemas.openxmlformats.org/officeDocument/2006/relationships/hyperlink" Target="https://regionalfurnituresociety.files.wordpress.com/2022/04/rfs-nl-9-staff-br.pdf" TargetMode="External"/><Relationship Id="rId128" Type="http://schemas.openxmlformats.org/officeDocument/2006/relationships/hyperlink" Target="https://regionalfurnituresociety.files.wordpress.com/2022/04/rfs-nl-1-reynolds-br.pdf" TargetMode="External"/><Relationship Id="rId5" Type="http://schemas.openxmlformats.org/officeDocument/2006/relationships/hyperlink" Target="https://regionalfurnituresociety.files.wordpress.com/2022/03/rfs-nl-68-stuart-br.pdf" TargetMode="External"/><Relationship Id="rId90" Type="http://schemas.openxmlformats.org/officeDocument/2006/relationships/hyperlink" Target="https://regionalfurnituresociety.files.wordpress.com/2022/04/rfs-nl-24-bowett-br.pdf" TargetMode="External"/><Relationship Id="rId95" Type="http://schemas.openxmlformats.org/officeDocument/2006/relationships/hyperlink" Target="https://regionalfurnituresociety.files.wordpress.com/2022/04/rfs-nl-22-piper-br3.pdf" TargetMode="External"/><Relationship Id="rId22" Type="http://schemas.openxmlformats.org/officeDocument/2006/relationships/hyperlink" Target="https://regionalfurnituresociety.files.wordpress.com/2022/04/rfs-nl-57-riley-br.pdf" TargetMode="External"/><Relationship Id="rId27" Type="http://schemas.openxmlformats.org/officeDocument/2006/relationships/hyperlink" Target="https://regionalfurnituresociety.files.wordpress.com/2022/04/rfs-nl-52-chinnery-br.pdf" TargetMode="External"/><Relationship Id="rId43" Type="http://schemas.openxmlformats.org/officeDocument/2006/relationships/hyperlink" Target="https://regionalfurnituresociety.files.wordpress.com/2022/04/rfs-nl-45-phillips-br.pdf" TargetMode="External"/><Relationship Id="rId48" Type="http://schemas.openxmlformats.org/officeDocument/2006/relationships/hyperlink" Target="https://regionalfurnituresociety.files.wordpress.com/2022/04/rfs-nl-41-currie-br.pdf" TargetMode="External"/><Relationship Id="rId64" Type="http://schemas.openxmlformats.org/officeDocument/2006/relationships/hyperlink" Target="https://regionalfurnituresociety.files.wordpress.com/2022/04/rfs-nl-34-riley-br.pdf" TargetMode="External"/><Relationship Id="rId69" Type="http://schemas.openxmlformats.org/officeDocument/2006/relationships/hyperlink" Target="https://regionalfurnituresociety.files.wordpress.com/2022/04/rfs-nl-34-riley-br.pdf" TargetMode="External"/><Relationship Id="rId113" Type="http://schemas.openxmlformats.org/officeDocument/2006/relationships/hyperlink" Target="https://regionalfurnituresociety.files.wordpress.com/2022/04/rfs-nl-16-millar-br.pdf" TargetMode="External"/><Relationship Id="rId118" Type="http://schemas.openxmlformats.org/officeDocument/2006/relationships/hyperlink" Target="https://regionalfurnituresociety.files.wordpress.com/2022/04/rfs-nl-13-riley-br.pdf" TargetMode="External"/><Relationship Id="rId134" Type="http://schemas.openxmlformats.org/officeDocument/2006/relationships/hyperlink" Target="https://regionalfurnituresociety.files.wordpress.com/2023/01/rfs-nl-72-new-publications-br.pdf" TargetMode="External"/><Relationship Id="rId80" Type="http://schemas.openxmlformats.org/officeDocument/2006/relationships/hyperlink" Target="https://regionalfurnituresociety.files.wordpress.com/2022/04/rfs-nl-28-fahy-br.pdf" TargetMode="External"/><Relationship Id="rId85" Type="http://schemas.openxmlformats.org/officeDocument/2006/relationships/hyperlink" Target="https://regionalfurnituresociety.files.wordpress.com/2022/04/rfs-nl-26-wells-cole-br.pdf" TargetMode="External"/><Relationship Id="rId12" Type="http://schemas.openxmlformats.org/officeDocument/2006/relationships/hyperlink" Target="https://regionalfurnituresociety.files.wordpress.com/2022/04/rfs-nl-64-rosoman-br3.pdf" TargetMode="External"/><Relationship Id="rId17" Type="http://schemas.openxmlformats.org/officeDocument/2006/relationships/hyperlink" Target="https://regionalfurnituresociety.files.wordpress.com/2022/04/rfs-nl-60-rosoman-br.pdf" TargetMode="External"/><Relationship Id="rId33" Type="http://schemas.openxmlformats.org/officeDocument/2006/relationships/hyperlink" Target="https://regionalfurnituresociety.files.wordpress.com/2022/04/rfs-nl-50-pickvance-br.pdf" TargetMode="External"/><Relationship Id="rId38" Type="http://schemas.openxmlformats.org/officeDocument/2006/relationships/hyperlink" Target="https://regionalfurnituresociety.files.wordpress.com/2022/04/rfs-nl-47-follansbee-br.pdf" TargetMode="External"/><Relationship Id="rId59" Type="http://schemas.openxmlformats.org/officeDocument/2006/relationships/hyperlink" Target="https://regionalfurnituresociety.files.wordpress.com/2022/04/rfs-nl-35-cook-br.pdf" TargetMode="External"/><Relationship Id="rId103" Type="http://schemas.openxmlformats.org/officeDocument/2006/relationships/hyperlink" Target="https://regionalfurnituresociety.files.wordpress.com/2022/04/rfs-nl-20-rynne-br.pdf" TargetMode="External"/><Relationship Id="rId108" Type="http://schemas.openxmlformats.org/officeDocument/2006/relationships/hyperlink" Target="https://regionalfurnituresociety.files.wordpress.com/2022/04/rfs-nl-18-king-br.pdf" TargetMode="External"/><Relationship Id="rId124" Type="http://schemas.openxmlformats.org/officeDocument/2006/relationships/hyperlink" Target="https://regionalfurnituresociety.files.wordpress.com/2022/04/rfs-nl-9-murkett-br.pdf" TargetMode="External"/><Relationship Id="rId129" Type="http://schemas.openxmlformats.org/officeDocument/2006/relationships/hyperlink" Target="https://regionalfurnituresociety.files.wordpress.com/2022/04/rfs-nl-24-cook-br.pdf" TargetMode="External"/><Relationship Id="rId54" Type="http://schemas.openxmlformats.org/officeDocument/2006/relationships/hyperlink" Target="https://regionalfurnituresociety.files.wordpress.com/2022/04/rfs-nl-39-harding-hill-br.pdf" TargetMode="External"/><Relationship Id="rId70" Type="http://schemas.openxmlformats.org/officeDocument/2006/relationships/hyperlink" Target="https://regionalfurnituresociety.files.wordpress.com/2022/04/rfs-nl-31-cotton-br.pdf" TargetMode="External"/><Relationship Id="rId75" Type="http://schemas.openxmlformats.org/officeDocument/2006/relationships/hyperlink" Target="https://regionalfurnituresociety.files.wordpress.com/2022/04/rfs-nl-28-goyne-evans-br.pdf" TargetMode="External"/><Relationship Id="rId91" Type="http://schemas.openxmlformats.org/officeDocument/2006/relationships/hyperlink" Target="https://regionalfurnituresociety.files.wordpress.com/2022/04/rfs-nl-24-boram-br3.pdf" TargetMode="External"/><Relationship Id="rId96" Type="http://schemas.openxmlformats.org/officeDocument/2006/relationships/hyperlink" Target="https://regionalfurnituresociety.files.wordpress.com/2022/04/rfs-nl-22-piper-br2.pdf" TargetMode="External"/><Relationship Id="rId1" Type="http://schemas.openxmlformats.org/officeDocument/2006/relationships/hyperlink" Target="http://www.researchgate.net/" TargetMode="External"/><Relationship Id="rId6" Type="http://schemas.openxmlformats.org/officeDocument/2006/relationships/hyperlink" Target="https://regionalfurnituresociety.files.wordpress.com/2022/03/rfs-nl-67-brears-br.pdf" TargetMode="External"/><Relationship Id="rId23" Type="http://schemas.openxmlformats.org/officeDocument/2006/relationships/hyperlink" Target="https://regionalfurnituresociety.files.wordpress.com/2022/04/rfs-nl-55-rosoman-br.pdf" TargetMode="External"/><Relationship Id="rId28" Type="http://schemas.openxmlformats.org/officeDocument/2006/relationships/hyperlink" Target="https://regionalfurnituresociety.files.wordpress.com/2022/04/rfs-nl-52-currie-br.pdf" TargetMode="External"/><Relationship Id="rId49" Type="http://schemas.openxmlformats.org/officeDocument/2006/relationships/hyperlink" Target="https://regionalfurnituresociety.files.wordpress.com/2022/04/rfs-nl-41-beckerdite-br.pdf" TargetMode="External"/><Relationship Id="rId114" Type="http://schemas.openxmlformats.org/officeDocument/2006/relationships/hyperlink" Target="https://regionalfurnituresociety.files.wordpress.com/2022/04/rfs-nl-15-reynolds-br.pdf" TargetMode="External"/><Relationship Id="rId119" Type="http://schemas.openxmlformats.org/officeDocument/2006/relationships/hyperlink" Target="https://regionalfurnituresociety.files.wordpress.com/2022/04/rfs-nl-12-bennett-br.pdf" TargetMode="External"/><Relationship Id="rId44" Type="http://schemas.openxmlformats.org/officeDocument/2006/relationships/hyperlink" Target="https://regionalfurnituresociety.files.wordpress.com/2022/04/rfs-nl-45-piper-br.pdf" TargetMode="External"/><Relationship Id="rId60" Type="http://schemas.openxmlformats.org/officeDocument/2006/relationships/hyperlink" Target="https://regionalfurnituresociety.files.wordpress.com/2022/04/rfs-nl-35-cook-br.pdf" TargetMode="External"/><Relationship Id="rId65" Type="http://schemas.openxmlformats.org/officeDocument/2006/relationships/hyperlink" Target="https://regionalfurnituresociety.files.wordpress.com/2022/04/rfs-nl-34-riley-br.pdf" TargetMode="External"/><Relationship Id="rId81" Type="http://schemas.openxmlformats.org/officeDocument/2006/relationships/hyperlink" Target="https://regionalfurnituresociety.files.wordpress.com/2022/04/rfs-nl-27-bebb-br.pdf" TargetMode="External"/><Relationship Id="rId86" Type="http://schemas.openxmlformats.org/officeDocument/2006/relationships/hyperlink" Target="https://regionalfurnituresociety.files.wordpress.com/2022/04/rfs-nl-25-cook-br2.pdf" TargetMode="External"/><Relationship Id="rId130" Type="http://schemas.openxmlformats.org/officeDocument/2006/relationships/hyperlink" Target="https://regionalfurnituresociety.files.wordpress.com/2022/04/rfs-nl-26-bird-br.pdf" TargetMode="External"/><Relationship Id="rId135" Type="http://schemas.openxmlformats.org/officeDocument/2006/relationships/hyperlink" Target="https://regionalfurnituresociety.files.wordpress.com/2023/01/rfs-nl-72-new-publications-br.pdf" TargetMode="External"/><Relationship Id="rId13" Type="http://schemas.openxmlformats.org/officeDocument/2006/relationships/hyperlink" Target="https://regionalfurnituresociety.files.wordpress.com/2022/04/rfs-nl-63-pickvance-br.pdf" TargetMode="External"/><Relationship Id="rId18" Type="http://schemas.openxmlformats.org/officeDocument/2006/relationships/hyperlink" Target="https://regionalfurnituresociety.files.wordpress.com/2022/04/rfs-nl-60-bowett-br.pdf" TargetMode="External"/><Relationship Id="rId39" Type="http://schemas.openxmlformats.org/officeDocument/2006/relationships/hyperlink" Target="https://regionalfurnituresociety.files.wordpress.com/2022/04/rfs-nl-47-claxton-br.pdf" TargetMode="External"/><Relationship Id="rId109" Type="http://schemas.openxmlformats.org/officeDocument/2006/relationships/hyperlink" Target="https://regionalfurnituresociety.files.wordpress.com/2022/04/rfs-nl-18-legg-br.pdf" TargetMode="External"/><Relationship Id="rId34" Type="http://schemas.openxmlformats.org/officeDocument/2006/relationships/hyperlink" Target="https://regionalfurnituresociety.files.wordpress.com/2022/04/rfs-nl-49-collard-br.pdf" TargetMode="External"/><Relationship Id="rId50" Type="http://schemas.openxmlformats.org/officeDocument/2006/relationships/hyperlink" Target="https://regionalfurnituresociety.files.wordpress.com/2022/04/rfs-nl-41-beckerdite-br.pdf" TargetMode="External"/><Relationship Id="rId55" Type="http://schemas.openxmlformats.org/officeDocument/2006/relationships/hyperlink" Target="https://regionalfurnituresociety.files.wordpress.com/2022/04/rfs-nl-39-harding-hill-br.pdf" TargetMode="External"/><Relationship Id="rId76" Type="http://schemas.openxmlformats.org/officeDocument/2006/relationships/hyperlink" Target="https://regionalfurnituresociety.files.wordpress.com/2022/04/rfs-nl-28-jones-br.pdf" TargetMode="External"/><Relationship Id="rId97" Type="http://schemas.openxmlformats.org/officeDocument/2006/relationships/hyperlink" Target="https://regionalfurnituresociety.files.wordpress.com/2022/04/rfs-nl-22-piper-br.pdf" TargetMode="External"/><Relationship Id="rId104" Type="http://schemas.openxmlformats.org/officeDocument/2006/relationships/hyperlink" Target="https://regionalfurnituresociety.files.wordpress.com/2022/04/rfs-nl-19-gunn-br.pdf" TargetMode="External"/><Relationship Id="rId120" Type="http://schemas.openxmlformats.org/officeDocument/2006/relationships/hyperlink" Target="https://regionalfurnituresociety.files.wordpress.com/2022/04/rfs-nl-11-kirkham-br.pdf" TargetMode="External"/><Relationship Id="rId125" Type="http://schemas.openxmlformats.org/officeDocument/2006/relationships/hyperlink" Target="https://regionalfurnituresociety.files.wordpress.com/2022/04/rfs-nl-8-younie-br.pdf" TargetMode="External"/><Relationship Id="rId7" Type="http://schemas.openxmlformats.org/officeDocument/2006/relationships/hyperlink" Target="https://regionalfurnituresociety.files.wordpress.com/2022/03/rfs-nl-66-rosoman-br.pdf" TargetMode="External"/><Relationship Id="rId71" Type="http://schemas.openxmlformats.org/officeDocument/2006/relationships/hyperlink" Target="https://regionalfurnituresociety.files.wordpress.com/2022/04/rfs-nl-29-pearce-br.pdf" TargetMode="External"/><Relationship Id="rId92" Type="http://schemas.openxmlformats.org/officeDocument/2006/relationships/hyperlink" Target="https://regionalfurnituresociety.files.wordpress.com/2022/04/rfs-nl-24-boram-br2.pdf" TargetMode="External"/><Relationship Id="rId2" Type="http://schemas.openxmlformats.org/officeDocument/2006/relationships/hyperlink" Target="http://www.dianepublishing.net/" TargetMode="External"/><Relationship Id="rId29" Type="http://schemas.openxmlformats.org/officeDocument/2006/relationships/hyperlink" Target="https://regionalfurnituresociety.files.wordpress.com/2022/04/rfs-nl-50-currie-br.pdf" TargetMode="External"/><Relationship Id="rId24" Type="http://schemas.openxmlformats.org/officeDocument/2006/relationships/hyperlink" Target="https://regionalfurnituresociety.files.wordpress.com/2022/04/rfs-nl-53-aldrich-br.pdf" TargetMode="External"/><Relationship Id="rId40" Type="http://schemas.openxmlformats.org/officeDocument/2006/relationships/hyperlink" Target="https://regionalfurnituresociety.files.wordpress.com/2022/04/rfs-nl-46-bryant-br.pdf" TargetMode="External"/><Relationship Id="rId45" Type="http://schemas.openxmlformats.org/officeDocument/2006/relationships/hyperlink" Target="https://regionalfurnituresociety.files.wordpress.com/2022/04/rfs-nl-45-cotton-br.pdf" TargetMode="External"/><Relationship Id="rId66" Type="http://schemas.openxmlformats.org/officeDocument/2006/relationships/hyperlink" Target="https://regionalfurnituresociety.files.wordpress.com/2022/04/rfs-nl-34-riley-br.pdf" TargetMode="External"/><Relationship Id="rId87" Type="http://schemas.openxmlformats.org/officeDocument/2006/relationships/hyperlink" Target="https://regionalfurnituresociety.files.wordpress.com/2022/04/rfs-nl-25-cook-br.pdf" TargetMode="External"/><Relationship Id="rId110" Type="http://schemas.openxmlformats.org/officeDocument/2006/relationships/hyperlink" Target="https://regionalfurnituresociety.files.wordpress.com/2022/04/rfs-nl-17-stabler-br.pdf" TargetMode="External"/><Relationship Id="rId115" Type="http://schemas.openxmlformats.org/officeDocument/2006/relationships/hyperlink" Target="https://regionalfurnituresociety.files.wordpress.com/2022/04/rfs-nl-15-reynolds-br.pdf" TargetMode="External"/><Relationship Id="rId131" Type="http://schemas.openxmlformats.org/officeDocument/2006/relationships/hyperlink" Target="https://regionalfurnituresociety.files.wordpress.com/2022/10/rfs-nl-71-pickvance-br.pdf" TargetMode="External"/><Relationship Id="rId61" Type="http://schemas.openxmlformats.org/officeDocument/2006/relationships/hyperlink" Target="https://regionalfurnituresociety.files.wordpress.com/2022/04/rfs-nl-35-riley-br.pdf" TargetMode="External"/><Relationship Id="rId82" Type="http://schemas.openxmlformats.org/officeDocument/2006/relationships/hyperlink" Target="https://regionalfurnituresociety.files.wordpress.com/2022/04/rfs-nl-26-coggins-br-1.pdf" TargetMode="External"/><Relationship Id="rId19" Type="http://schemas.openxmlformats.org/officeDocument/2006/relationships/hyperlink" Target="https://regionalfurnituresociety.files.wordpress.com/2022/04/rfs-nl-59-pickvance-br.pdf" TargetMode="External"/><Relationship Id="rId14" Type="http://schemas.openxmlformats.org/officeDocument/2006/relationships/hyperlink" Target="https://regionalfurnituresociety.files.wordpress.com/2022/04/rfs-nl-63-rosoman-br.pdf" TargetMode="External"/><Relationship Id="rId30" Type="http://schemas.openxmlformats.org/officeDocument/2006/relationships/hyperlink" Target="https://regionalfurnituresociety.files.wordpress.com/2022/04/rfs-nl-50-dewing-br.pdf" TargetMode="External"/><Relationship Id="rId35" Type="http://schemas.openxmlformats.org/officeDocument/2006/relationships/hyperlink" Target="https://regionalfurnituresociety.files.wordpress.com/2022/04/rfs-nl-48-claxton-br.pdf" TargetMode="External"/><Relationship Id="rId56" Type="http://schemas.openxmlformats.org/officeDocument/2006/relationships/hyperlink" Target="https://regionalfurnituresociety.files.wordpress.com/2022/04/rfs-nl-37-olive-br.pdf" TargetMode="External"/><Relationship Id="rId77" Type="http://schemas.openxmlformats.org/officeDocument/2006/relationships/hyperlink" Target="https://regionalfurnituresociety.files.wordpress.com/2022/04/rfs-nl-28-levi-br.pdf" TargetMode="External"/><Relationship Id="rId100" Type="http://schemas.openxmlformats.org/officeDocument/2006/relationships/hyperlink" Target="https://regionalfurnituresociety.files.wordpress.com/2022/04/rfs-nl-21-smith-br.pdf" TargetMode="External"/><Relationship Id="rId105" Type="http://schemas.openxmlformats.org/officeDocument/2006/relationships/hyperlink" Target="https://core.ac.uk/download/pdf/235409381.pdf" TargetMode="External"/><Relationship Id="rId126" Type="http://schemas.openxmlformats.org/officeDocument/2006/relationships/hyperlink" Target="https://regionalfurnituresociety.files.wordpress.com/2022/04/rfs-nl-3-stuart-br.pdf" TargetMode="External"/><Relationship Id="rId8" Type="http://schemas.openxmlformats.org/officeDocument/2006/relationships/hyperlink" Target="https://regionalfurnituresociety.files.wordpress.com/2022/04/rfs-nl-65-rosoman-br2.pdf" TargetMode="External"/><Relationship Id="rId51" Type="http://schemas.openxmlformats.org/officeDocument/2006/relationships/hyperlink" Target="https://regionalfurnituresociety.files.wordpress.com/2022/04/rfs-nl-41-beckerdite-br.pdf" TargetMode="External"/><Relationship Id="rId72" Type="http://schemas.openxmlformats.org/officeDocument/2006/relationships/hyperlink" Target="https://regionalfurnituresociety.files.wordpress.com/2022/04/rfs-nl-29-bowett-br.pdf" TargetMode="External"/><Relationship Id="rId93" Type="http://schemas.openxmlformats.org/officeDocument/2006/relationships/hyperlink" Target="https://regionalfurnituresociety.files.wordpress.com/2022/04/rfs-nl-24-boram-br.pdf" TargetMode="External"/><Relationship Id="rId98" Type="http://schemas.openxmlformats.org/officeDocument/2006/relationships/hyperlink" Target="https://regionalfurnituresociety.files.wordpress.com/2022/04/rfs-nl-22-hall-br.pdf" TargetMode="External"/><Relationship Id="rId121" Type="http://schemas.openxmlformats.org/officeDocument/2006/relationships/hyperlink" Target="https://regionalfurnituresociety.files.wordpress.com/2022/04/rfs-nl-11-gilbert-br.pdf" TargetMode="External"/><Relationship Id="rId3" Type="http://schemas.openxmlformats.org/officeDocument/2006/relationships/hyperlink" Target="https://regionalfurnituresociety.files.wordpress.com/2022/03/rfs-nl-69-bowett-br.pdf" TargetMode="External"/><Relationship Id="rId25" Type="http://schemas.openxmlformats.org/officeDocument/2006/relationships/hyperlink" Target="https://regionalfurnituresociety.files.wordpress.com/2022/04/rfs-nl-53-collins-br.pdf" TargetMode="External"/><Relationship Id="rId46" Type="http://schemas.openxmlformats.org/officeDocument/2006/relationships/hyperlink" Target="https://regionalfurnituresociety.files.wordpress.com/2022/04/rfs-nl-44-chinnery-br.pdf" TargetMode="External"/><Relationship Id="rId67" Type="http://schemas.openxmlformats.org/officeDocument/2006/relationships/hyperlink" Target="https://regionalfurnituresociety.files.wordpress.com/2022/04/rfs-nl-34-riley-br.pdf" TargetMode="External"/><Relationship Id="rId116" Type="http://schemas.openxmlformats.org/officeDocument/2006/relationships/hyperlink" Target="https://regionalfurnituresociety.files.wordpress.com/2022/04/rfs-nl-15-claxton-br.pdf" TargetMode="External"/><Relationship Id="rId20" Type="http://schemas.openxmlformats.org/officeDocument/2006/relationships/hyperlink" Target="https://regionalfurnituresociety.files.wordpress.com/2022/04/rfs-nl-58-claxton-br.pdf" TargetMode="External"/><Relationship Id="rId41" Type="http://schemas.openxmlformats.org/officeDocument/2006/relationships/hyperlink" Target="https://regionalfurnituresociety.files.wordpress.com/2022/04/rfs-nl-46-bryant-br.pdf" TargetMode="External"/><Relationship Id="rId62" Type="http://schemas.openxmlformats.org/officeDocument/2006/relationships/hyperlink" Target="https://regionalfurnituresociety.files.wordpress.com/2022/04/rfs-nl-35-claxton-br.pdf" TargetMode="External"/><Relationship Id="rId83" Type="http://schemas.openxmlformats.org/officeDocument/2006/relationships/hyperlink" Target="https://regionalfurnituresociety.files.wordpress.com/2022/04/rfs-nl-26-cooke-br.pdf" TargetMode="External"/><Relationship Id="rId88" Type="http://schemas.openxmlformats.org/officeDocument/2006/relationships/hyperlink" Target="https://regionalfurnituresociety.files.wordpress.com/2022/04/rfs-nl-25-cotton-br.pdf" TargetMode="External"/><Relationship Id="rId111" Type="http://schemas.openxmlformats.org/officeDocument/2006/relationships/hyperlink" Target="https://regionalfurnituresociety.files.wordpress.com/2022/04/rfs-nl-17-bowett-br.pdf" TargetMode="External"/><Relationship Id="rId132" Type="http://schemas.openxmlformats.org/officeDocument/2006/relationships/hyperlink" Target="https://regionalfurnituresociety.files.wordpress.com/2022/10/rfs-nl-71-dewing-br.pdf" TargetMode="External"/><Relationship Id="rId15" Type="http://schemas.openxmlformats.org/officeDocument/2006/relationships/hyperlink" Target="https://regionalfurnituresociety.files.wordpress.com/2022/04/rfs-nl-60-rosoman-br2.pdf" TargetMode="External"/><Relationship Id="rId36" Type="http://schemas.openxmlformats.org/officeDocument/2006/relationships/hyperlink" Target="https://regionalfurnituresociety.files.wordpress.com/2022/04/rfs-nl-48-ponsonby-br.pdf" TargetMode="External"/><Relationship Id="rId57" Type="http://schemas.openxmlformats.org/officeDocument/2006/relationships/hyperlink" Target="https://regionalfurnituresociety.files.wordpress.com/2022/04/rfs-nl-37-olive-br.pdf" TargetMode="External"/><Relationship Id="rId106" Type="http://schemas.openxmlformats.org/officeDocument/2006/relationships/hyperlink" Target="https://regionalfurnituresociety.files.wordpress.com/2022/04/rfs-nl-19-anb-br.pdf" TargetMode="External"/><Relationship Id="rId127" Type="http://schemas.openxmlformats.org/officeDocument/2006/relationships/hyperlink" Target="https://regionalfurnituresociety.files.wordpress.com/2022/04/rfs-nl-2-reynolds-br.pdf" TargetMode="External"/><Relationship Id="rId10" Type="http://schemas.openxmlformats.org/officeDocument/2006/relationships/hyperlink" Target="https://regionalfurnituresociety.files.wordpress.com/2022/04/rfs-nl-64-rosoman-br.pdf" TargetMode="External"/><Relationship Id="rId31" Type="http://schemas.openxmlformats.org/officeDocument/2006/relationships/hyperlink" Target="https://regionalfurnituresociety.files.wordpress.com/2022/04/rfs-nl-50-boram-br.pdf" TargetMode="External"/><Relationship Id="rId52" Type="http://schemas.openxmlformats.org/officeDocument/2006/relationships/hyperlink" Target="https://regionalfurnituresociety.files.wordpress.com/2022/04/rfs-nl-40-claxton-br.pdf" TargetMode="External"/><Relationship Id="rId73" Type="http://schemas.openxmlformats.org/officeDocument/2006/relationships/hyperlink" Target="https://regionalfurnituresociety.files.wordpress.com/2022/04/rfs-nl-28-cornall-br.pdf" TargetMode="External"/><Relationship Id="rId78" Type="http://schemas.openxmlformats.org/officeDocument/2006/relationships/hyperlink" Target="https://regionalfurnituresociety.files.wordpress.com/2022/04/rfs-nl-28-redknap-br.pdf" TargetMode="External"/><Relationship Id="rId94" Type="http://schemas.openxmlformats.org/officeDocument/2006/relationships/hyperlink" Target="https://quod.lib.umich.edu/e/eccodemo/K107624.0001.001?view=toc" TargetMode="External"/><Relationship Id="rId99" Type="http://schemas.openxmlformats.org/officeDocument/2006/relationships/hyperlink" Target="https://regionalfurnituresociety.files.wordpress.com/2022/04/rfs-nl-21-legg-br.pdf" TargetMode="External"/><Relationship Id="rId101" Type="http://schemas.openxmlformats.org/officeDocument/2006/relationships/hyperlink" Target="https://regionalfurnituresociety.files.wordpress.com/2022/04/rfs-nl-20-cotton-br.pdf" TargetMode="External"/><Relationship Id="rId122" Type="http://schemas.openxmlformats.org/officeDocument/2006/relationships/hyperlink" Target="https://regionalfurnituresociety.files.wordpress.com/2022/04/rfs-nl-11-millar-br.pdf" TargetMode="External"/><Relationship Id="rId4" Type="http://schemas.openxmlformats.org/officeDocument/2006/relationships/hyperlink" Target="https://regionalfurnituresociety.files.wordpress.com/2022/03/rfs-nl-69-humphrey-br.pdf" TargetMode="External"/><Relationship Id="rId9" Type="http://schemas.openxmlformats.org/officeDocument/2006/relationships/hyperlink" Target="https://regionalfurnituresociety.files.wordpress.com/2022/04/rfs-nl-65-rosoman-br.pdf" TargetMode="External"/><Relationship Id="rId26" Type="http://schemas.openxmlformats.org/officeDocument/2006/relationships/hyperlink" Target="https://regionalfurnituresociety.files.wordpress.com/2022/04/rfs-nl-53-riley-br.pdf" TargetMode="External"/><Relationship Id="rId47" Type="http://schemas.openxmlformats.org/officeDocument/2006/relationships/hyperlink" Target="https://regionalfurnituresociety.files.wordpress.com/2022/04/rfs-nl-41-claxton-br.pdf" TargetMode="External"/><Relationship Id="rId68" Type="http://schemas.openxmlformats.org/officeDocument/2006/relationships/hyperlink" Target="https://regionalfurnituresociety.files.wordpress.com/2022/04/rfs-nl-34-riley-br.pdf" TargetMode="External"/><Relationship Id="rId89" Type="http://schemas.openxmlformats.org/officeDocument/2006/relationships/hyperlink" Target="https://regionalfurnituresociety.files.wordpress.com/2022/04/rfs-nl-24-cook-br2.pdf" TargetMode="External"/><Relationship Id="rId112" Type="http://schemas.openxmlformats.org/officeDocument/2006/relationships/hyperlink" Target="https://regionalfurnituresociety.files.wordpress.com/2022/04/rfs-nl-16-millar-br.pdf" TargetMode="External"/><Relationship Id="rId133" Type="http://schemas.openxmlformats.org/officeDocument/2006/relationships/hyperlink" Target="https://regionalfurnituresociety.files.wordpress.com/2022/10/rfs-nl-71-houston-br.pd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regionalfurnituresociety.files.wordpress.com/2022/04/rfs-nl-56-fletcher-obituary.pdf" TargetMode="External"/><Relationship Id="rId18" Type="http://schemas.openxmlformats.org/officeDocument/2006/relationships/hyperlink" Target="https://regionalfurnituresociety.files.wordpress.com/2022/04/rfs-nl-51-passmore-obituary.pdf" TargetMode="External"/><Relationship Id="rId26" Type="http://schemas.openxmlformats.org/officeDocument/2006/relationships/hyperlink" Target="https://regionalfurnituresociety.files.wordpress.com/2022/04/rfs-nl-44-de-courcy-ireland-obituary.pdf" TargetMode="External"/><Relationship Id="rId39" Type="http://schemas.openxmlformats.org/officeDocument/2006/relationships/hyperlink" Target="https://regionalfurnituresociety.files.wordpress.com/2022/10/rfs-nl-71-wemyss-obituary.pdf" TargetMode="External"/><Relationship Id="rId21" Type="http://schemas.openxmlformats.org/officeDocument/2006/relationships/hyperlink" Target="https://regionalfurnituresociety.files.wordpress.com/2022/04/rfs-nl-49-demaine-obituary.pdf" TargetMode="External"/><Relationship Id="rId34" Type="http://schemas.openxmlformats.org/officeDocument/2006/relationships/hyperlink" Target="https://regionalfurnituresociety.files.wordpress.com/2022/04/rfs-nl-20-luff-obituary.pdf" TargetMode="External"/><Relationship Id="rId7" Type="http://schemas.openxmlformats.org/officeDocument/2006/relationships/hyperlink" Target="https://regionalfurnituresociety.files.wordpress.com/2022/04/rfs-nl-66-abbott-obituary.pdf" TargetMode="External"/><Relationship Id="rId12" Type="http://schemas.openxmlformats.org/officeDocument/2006/relationships/hyperlink" Target="https://regionalfurnituresociety.files.wordpress.com/2022/04/rfs-nl-56-chinnery-obituary.pdf" TargetMode="External"/><Relationship Id="rId17" Type="http://schemas.openxmlformats.org/officeDocument/2006/relationships/hyperlink" Target="https://regionalfurnituresociety.files.wordpress.com/2022/04/rfs-nl-51-lindsay-gordon-obituary.pdf" TargetMode="External"/><Relationship Id="rId25" Type="http://schemas.openxmlformats.org/officeDocument/2006/relationships/hyperlink" Target="https://regionalfurnituresociety.files.wordpress.com/2022/04/rfs-nl-46-olive-obituary.pdf" TargetMode="External"/><Relationship Id="rId33" Type="http://schemas.openxmlformats.org/officeDocument/2006/relationships/hyperlink" Target="https://regionalfurnituresociety.files.wordpress.com/2022/04/rfs-nl-23-alun-davies-obituary.pdf" TargetMode="External"/><Relationship Id="rId38" Type="http://schemas.openxmlformats.org/officeDocument/2006/relationships/hyperlink" Target="https://regionalfurnituresociety.files.wordpress.com/2022/10/rfs-nl-71-morton-obituary.pdf" TargetMode="External"/><Relationship Id="rId2" Type="http://schemas.openxmlformats.org/officeDocument/2006/relationships/hyperlink" Target="https://regionalfurnituresociety.files.wordpress.com/2022/04/rfs-nl-69-irik-obituary.pdf" TargetMode="External"/><Relationship Id="rId16" Type="http://schemas.openxmlformats.org/officeDocument/2006/relationships/hyperlink" Target="https://regionalfurnituresociety.files.wordpress.com/2022/04/rfs-nl-52-learmont-obituary.pdf" TargetMode="External"/><Relationship Id="rId20" Type="http://schemas.openxmlformats.org/officeDocument/2006/relationships/hyperlink" Target="https://regionalfurnituresociety.files.wordpress.com/2022/04/rfs-nl-49-reynolds-obituary.pdf" TargetMode="External"/><Relationship Id="rId29" Type="http://schemas.openxmlformats.org/officeDocument/2006/relationships/hyperlink" Target="https://regionalfurnituresociety.files.wordpress.com/2022/04/rfs-nl-30-levi-obituary.pdf" TargetMode="External"/><Relationship Id="rId1" Type="http://schemas.openxmlformats.org/officeDocument/2006/relationships/hyperlink" Target="https://regionalfurnituresociety.files.wordpress.com/2022/04/rfs-nl-70-bryan-obituary.pdf" TargetMode="External"/><Relationship Id="rId6" Type="http://schemas.openxmlformats.org/officeDocument/2006/relationships/hyperlink" Target="https://regionalfurnituresociety.files.wordpress.com/2022/04/rfs-nl-67-jarrett-obituary.pdf" TargetMode="External"/><Relationship Id="rId11" Type="http://schemas.openxmlformats.org/officeDocument/2006/relationships/hyperlink" Target="https://regionalfurnituresociety.files.wordpress.com/2022/04/rfs-nl-58-holland-obituary.pdf" TargetMode="External"/><Relationship Id="rId24" Type="http://schemas.openxmlformats.org/officeDocument/2006/relationships/hyperlink" Target="https://regionalfurnituresociety.files.wordpress.com/2022/04/rfs-nl-47-dewdney-obituary.pdf" TargetMode="External"/><Relationship Id="rId32" Type="http://schemas.openxmlformats.org/officeDocument/2006/relationships/hyperlink" Target="https://regionalfurnituresociety.files.wordpress.com/2022/04/rfs-nl-24-boynton-obituary.pdf" TargetMode="External"/><Relationship Id="rId37" Type="http://schemas.openxmlformats.org/officeDocument/2006/relationships/hyperlink" Target="https://regionalfurnituresociety.files.wordpress.com/2022/04/rfs-nl-50-warner-obituary-correction.pdf" TargetMode="External"/><Relationship Id="rId5" Type="http://schemas.openxmlformats.org/officeDocument/2006/relationships/hyperlink" Target="https://regionalfurnituresociety.files.wordpress.com/2022/04/rfs-nl-67-goodwin-obituary.pdf" TargetMode="External"/><Relationship Id="rId15" Type="http://schemas.openxmlformats.org/officeDocument/2006/relationships/hyperlink" Target="https://regionalfurnituresociety.files.wordpress.com/2022/04/rfs-nl-53-millar-obituary.pdf" TargetMode="External"/><Relationship Id="rId23" Type="http://schemas.openxmlformats.org/officeDocument/2006/relationships/hyperlink" Target="https://regionalfurnituresociety.files.wordpress.com/2022/04/rfs-nl-47-pearce-obituary.pdf" TargetMode="External"/><Relationship Id="rId28" Type="http://schemas.openxmlformats.org/officeDocument/2006/relationships/hyperlink" Target="https://regionalfurnituresociety.files.wordpress.com/2022/04/rfs-nl-34-agius-obituary.pdf" TargetMode="External"/><Relationship Id="rId36" Type="http://schemas.openxmlformats.org/officeDocument/2006/relationships/hyperlink" Target="https://regionalfurnituresociety.files.wordpress.com/2022/04/rfs-nl-49-warner-obituary.pdf" TargetMode="External"/><Relationship Id="rId10" Type="http://schemas.openxmlformats.org/officeDocument/2006/relationships/hyperlink" Target="https://regionalfurnituresociety.files.wordpress.com/2022/04/rfs-nl-61-arnold-obituary.pdf" TargetMode="External"/><Relationship Id="rId19" Type="http://schemas.openxmlformats.org/officeDocument/2006/relationships/hyperlink" Target="https://regionalfurnituresociety.files.wordpress.com/2022/04/rfs-nl-49-reynolds-obituary.pdf" TargetMode="External"/><Relationship Id="rId31" Type="http://schemas.openxmlformats.org/officeDocument/2006/relationships/hyperlink" Target="https://regionalfurnituresociety.files.wordpress.com/2022/04/rfs-nl-29-gilbert-obituary.pdf" TargetMode="External"/><Relationship Id="rId4" Type="http://schemas.openxmlformats.org/officeDocument/2006/relationships/hyperlink" Target="https://regionalfurnituresociety.files.wordpress.com/2022/04/rfs-nl-68-rosoman-obituary.pdf" TargetMode="External"/><Relationship Id="rId9" Type="http://schemas.openxmlformats.org/officeDocument/2006/relationships/hyperlink" Target="https://regionalfurnituresociety.files.wordpress.com/2022/04/rfs-nl-62-cole-obituary.pdf" TargetMode="External"/><Relationship Id="rId14" Type="http://schemas.openxmlformats.org/officeDocument/2006/relationships/hyperlink" Target="https://regionalfurnituresociety.files.wordpress.com/2022/04/rfs-nl-55-legg-obituary.pdf" TargetMode="External"/><Relationship Id="rId22" Type="http://schemas.openxmlformats.org/officeDocument/2006/relationships/hyperlink" Target="https://regionalfurnituresociety.files.wordpress.com/2022/04/rfs-nl-48-mcpherson-obituary.pdf" TargetMode="External"/><Relationship Id="rId27" Type="http://schemas.openxmlformats.org/officeDocument/2006/relationships/hyperlink" Target="https://regionalfurnituresociety.files.wordpress.com/2022/04/rfs-nl-35-sherwood-obituary.pdf" TargetMode="External"/><Relationship Id="rId30" Type="http://schemas.openxmlformats.org/officeDocument/2006/relationships/hyperlink" Target="https://regionalfurnituresociety.files.wordpress.com/2022/04/rfs-nl-29-dawson-obituary.pdf" TargetMode="External"/><Relationship Id="rId35" Type="http://schemas.openxmlformats.org/officeDocument/2006/relationships/hyperlink" Target="https://regionalfurnituresociety.files.wordpress.com/2022/04/rfs-nl-11-streeter-obit.pdf" TargetMode="External"/><Relationship Id="rId8" Type="http://schemas.openxmlformats.org/officeDocument/2006/relationships/hyperlink" Target="https://regionalfurnituresociety.files.wordpress.com/2022/04/rfs-nl-65-green-obituary.pdf" TargetMode="External"/><Relationship Id="rId3" Type="http://schemas.openxmlformats.org/officeDocument/2006/relationships/hyperlink" Target="https://regionalfurnituresociety.files.wordpress.com/2022/04/rfs-nl-68-duval-obituary.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46499-B41A-9541-A054-559C416E298A}">
  <sheetPr>
    <pageSetUpPr fitToPage="1"/>
  </sheetPr>
  <dimension ref="A1:D350"/>
  <sheetViews>
    <sheetView workbookViewId="0">
      <selection activeCell="D8" sqref="D8"/>
    </sheetView>
  </sheetViews>
  <sheetFormatPr baseColWidth="10" defaultRowHeight="16"/>
  <cols>
    <col min="1" max="1" width="6.5" bestFit="1" customWidth="1"/>
    <col min="2" max="2" width="7.83203125" bestFit="1" customWidth="1"/>
    <col min="3" max="3" width="8.5" bestFit="1" customWidth="1"/>
    <col min="4" max="4" width="81.33203125" style="23" customWidth="1"/>
  </cols>
  <sheetData>
    <row r="1" spans="1:4" s="17" customFormat="1" ht="19">
      <c r="A1" s="27" t="s">
        <v>1119</v>
      </c>
      <c r="B1" s="27" t="s">
        <v>2144</v>
      </c>
      <c r="C1" s="27" t="s">
        <v>0</v>
      </c>
      <c r="D1" s="28" t="s">
        <v>1854</v>
      </c>
    </row>
    <row r="2" spans="1:4" ht="19">
      <c r="A2" s="24">
        <v>1</v>
      </c>
      <c r="B2" s="24">
        <v>36</v>
      </c>
      <c r="C2" s="24">
        <v>2022</v>
      </c>
      <c r="D2" s="9" t="s">
        <v>2195</v>
      </c>
    </row>
    <row r="3" spans="1:4" ht="38">
      <c r="A3" s="24">
        <v>2</v>
      </c>
      <c r="B3" s="24">
        <v>36</v>
      </c>
      <c r="C3" s="24">
        <v>2022</v>
      </c>
      <c r="D3" s="9" t="s">
        <v>2196</v>
      </c>
    </row>
    <row r="4" spans="1:4" ht="36">
      <c r="A4" s="24">
        <v>3</v>
      </c>
      <c r="B4" s="24">
        <v>36</v>
      </c>
      <c r="C4" s="24">
        <v>2022</v>
      </c>
      <c r="D4" s="9" t="s">
        <v>2197</v>
      </c>
    </row>
    <row r="5" spans="1:4" ht="19">
      <c r="A5" s="24">
        <v>4</v>
      </c>
      <c r="B5" s="24">
        <v>36</v>
      </c>
      <c r="C5" s="24">
        <v>2022</v>
      </c>
      <c r="D5" s="9" t="s">
        <v>2198</v>
      </c>
    </row>
    <row r="6" spans="1:4" ht="19">
      <c r="A6" s="24">
        <v>5</v>
      </c>
      <c r="B6" s="24">
        <v>36</v>
      </c>
      <c r="C6" s="24">
        <v>2022</v>
      </c>
      <c r="D6" s="9" t="s">
        <v>2199</v>
      </c>
    </row>
    <row r="7" spans="1:4" ht="19">
      <c r="A7" s="24">
        <v>6</v>
      </c>
      <c r="B7" s="24">
        <v>36</v>
      </c>
      <c r="C7" s="24">
        <v>2022</v>
      </c>
      <c r="D7" s="9" t="s">
        <v>2200</v>
      </c>
    </row>
    <row r="8" spans="1:4" ht="38">
      <c r="A8" s="24">
        <v>7</v>
      </c>
      <c r="B8" s="24">
        <v>35</v>
      </c>
      <c r="C8" s="24">
        <v>2021</v>
      </c>
      <c r="D8" s="9" t="s">
        <v>1849</v>
      </c>
    </row>
    <row r="9" spans="1:4" ht="38">
      <c r="A9" s="24">
        <v>8</v>
      </c>
      <c r="B9" s="24">
        <v>35</v>
      </c>
      <c r="C9" s="24">
        <v>2021</v>
      </c>
      <c r="D9" s="9" t="s">
        <v>1850</v>
      </c>
    </row>
    <row r="10" spans="1:4" ht="19">
      <c r="A10" s="24">
        <v>9</v>
      </c>
      <c r="B10" s="24">
        <v>35</v>
      </c>
      <c r="C10" s="24">
        <v>2021</v>
      </c>
      <c r="D10" s="9" t="s">
        <v>1851</v>
      </c>
    </row>
    <row r="11" spans="1:4" ht="19">
      <c r="A11" s="24">
        <v>10</v>
      </c>
      <c r="B11" s="24">
        <v>35</v>
      </c>
      <c r="C11" s="24">
        <v>2021</v>
      </c>
      <c r="D11" s="9" t="s">
        <v>1852</v>
      </c>
    </row>
    <row r="12" spans="1:4" ht="38">
      <c r="A12" s="24">
        <v>11</v>
      </c>
      <c r="B12" s="24">
        <v>35</v>
      </c>
      <c r="C12" s="24">
        <v>2021</v>
      </c>
      <c r="D12" s="9" t="s">
        <v>1853</v>
      </c>
    </row>
    <row r="13" spans="1:4" ht="57">
      <c r="A13" s="24">
        <v>12</v>
      </c>
      <c r="B13" s="24">
        <v>34</v>
      </c>
      <c r="C13" s="24">
        <v>2020</v>
      </c>
      <c r="D13" s="9" t="s">
        <v>1855</v>
      </c>
    </row>
    <row r="14" spans="1:4" ht="57">
      <c r="A14" s="24">
        <v>13</v>
      </c>
      <c r="B14" s="24">
        <v>34</v>
      </c>
      <c r="C14" s="24">
        <v>2020</v>
      </c>
      <c r="D14" s="9" t="s">
        <v>1856</v>
      </c>
    </row>
    <row r="15" spans="1:4" ht="38">
      <c r="A15" s="24">
        <v>14</v>
      </c>
      <c r="B15" s="24">
        <v>34</v>
      </c>
      <c r="C15" s="24">
        <v>2020</v>
      </c>
      <c r="D15" s="9" t="s">
        <v>1857</v>
      </c>
    </row>
    <row r="16" spans="1:4" ht="38">
      <c r="A16" s="24">
        <v>15</v>
      </c>
      <c r="B16" s="24">
        <v>34</v>
      </c>
      <c r="C16" s="24">
        <v>2020</v>
      </c>
      <c r="D16" s="9" t="s">
        <v>1858</v>
      </c>
    </row>
    <row r="17" spans="1:4" ht="38">
      <c r="A17" s="24">
        <v>16</v>
      </c>
      <c r="B17" s="24">
        <v>34</v>
      </c>
      <c r="C17" s="24">
        <v>2020</v>
      </c>
      <c r="D17" s="9" t="s">
        <v>1859</v>
      </c>
    </row>
    <row r="18" spans="1:4" ht="38">
      <c r="A18" s="24">
        <v>17</v>
      </c>
      <c r="B18" s="24">
        <v>34</v>
      </c>
      <c r="C18" s="24">
        <v>2020</v>
      </c>
      <c r="D18" s="9" t="s">
        <v>1860</v>
      </c>
    </row>
    <row r="19" spans="1:4" ht="38">
      <c r="A19" s="24">
        <v>18</v>
      </c>
      <c r="B19" s="24">
        <v>33</v>
      </c>
      <c r="C19" s="24">
        <v>2019</v>
      </c>
      <c r="D19" s="13" t="s">
        <v>1861</v>
      </c>
    </row>
    <row r="20" spans="1:4" ht="38">
      <c r="A20" s="24">
        <v>19</v>
      </c>
      <c r="B20" s="24">
        <v>33</v>
      </c>
      <c r="C20" s="24">
        <v>2019</v>
      </c>
      <c r="D20" s="13" t="s">
        <v>1862</v>
      </c>
    </row>
    <row r="21" spans="1:4" ht="19">
      <c r="A21" s="24">
        <v>20</v>
      </c>
      <c r="B21" s="24">
        <v>33</v>
      </c>
      <c r="C21" s="24">
        <v>2019</v>
      </c>
      <c r="D21" s="13" t="s">
        <v>1863</v>
      </c>
    </row>
    <row r="22" spans="1:4" ht="19">
      <c r="A22" s="24">
        <v>21</v>
      </c>
      <c r="B22" s="24">
        <v>33</v>
      </c>
      <c r="C22" s="24">
        <v>2019</v>
      </c>
      <c r="D22" s="13" t="s">
        <v>1864</v>
      </c>
    </row>
    <row r="23" spans="1:4" ht="19">
      <c r="A23" s="24">
        <v>22</v>
      </c>
      <c r="B23" s="24">
        <v>33</v>
      </c>
      <c r="C23" s="24">
        <v>2019</v>
      </c>
      <c r="D23" s="13" t="s">
        <v>1865</v>
      </c>
    </row>
    <row r="24" spans="1:4" ht="19">
      <c r="A24" s="24">
        <v>23</v>
      </c>
      <c r="B24" s="24">
        <v>32</v>
      </c>
      <c r="C24" s="24">
        <v>2018</v>
      </c>
      <c r="D24" s="13" t="s">
        <v>1866</v>
      </c>
    </row>
    <row r="25" spans="1:4" ht="38">
      <c r="A25" s="24">
        <v>24</v>
      </c>
      <c r="B25" s="24">
        <v>32</v>
      </c>
      <c r="C25" s="24">
        <v>2018</v>
      </c>
      <c r="D25" s="13" t="s">
        <v>1867</v>
      </c>
    </row>
    <row r="26" spans="1:4" ht="38">
      <c r="A26" s="24">
        <v>25</v>
      </c>
      <c r="B26" s="24">
        <v>32</v>
      </c>
      <c r="C26" s="24">
        <v>2018</v>
      </c>
      <c r="D26" s="13" t="s">
        <v>1868</v>
      </c>
    </row>
    <row r="27" spans="1:4" ht="19">
      <c r="A27" s="24">
        <v>26</v>
      </c>
      <c r="B27" s="24">
        <v>32</v>
      </c>
      <c r="C27" s="24">
        <v>2018</v>
      </c>
      <c r="D27" s="13" t="s">
        <v>1869</v>
      </c>
    </row>
    <row r="28" spans="1:4" ht="19">
      <c r="A28" s="24">
        <v>27</v>
      </c>
      <c r="B28" s="24">
        <v>32</v>
      </c>
      <c r="C28" s="24">
        <v>2018</v>
      </c>
      <c r="D28" s="13" t="s">
        <v>1870</v>
      </c>
    </row>
    <row r="29" spans="1:4" ht="19">
      <c r="A29" s="24">
        <v>28</v>
      </c>
      <c r="B29" s="24">
        <v>32</v>
      </c>
      <c r="C29" s="24">
        <v>2018</v>
      </c>
      <c r="D29" s="13" t="s">
        <v>1871</v>
      </c>
    </row>
    <row r="30" spans="1:4" ht="38">
      <c r="A30" s="24">
        <v>29</v>
      </c>
      <c r="B30" s="24">
        <v>32</v>
      </c>
      <c r="C30" s="24">
        <v>2018</v>
      </c>
      <c r="D30" s="13" t="s">
        <v>1872</v>
      </c>
    </row>
    <row r="31" spans="1:4" ht="19">
      <c r="A31" s="24">
        <v>30</v>
      </c>
      <c r="B31" s="24">
        <v>31</v>
      </c>
      <c r="C31" s="24">
        <v>2017</v>
      </c>
      <c r="D31" s="13" t="s">
        <v>1873</v>
      </c>
    </row>
    <row r="32" spans="1:4" ht="19">
      <c r="A32" s="24">
        <v>31</v>
      </c>
      <c r="B32" s="24">
        <v>31</v>
      </c>
      <c r="C32" s="24">
        <v>2017</v>
      </c>
      <c r="D32" s="13" t="s">
        <v>1874</v>
      </c>
    </row>
    <row r="33" spans="1:4" ht="38">
      <c r="A33" s="24">
        <v>32</v>
      </c>
      <c r="B33" s="24">
        <v>31</v>
      </c>
      <c r="C33" s="24">
        <v>2017</v>
      </c>
      <c r="D33" s="13" t="s">
        <v>1875</v>
      </c>
    </row>
    <row r="34" spans="1:4" ht="19">
      <c r="A34" s="24">
        <v>33</v>
      </c>
      <c r="B34" s="24">
        <v>31</v>
      </c>
      <c r="C34" s="24">
        <v>2017</v>
      </c>
      <c r="D34" s="13" t="s">
        <v>1876</v>
      </c>
    </row>
    <row r="35" spans="1:4" ht="38">
      <c r="A35" s="24">
        <v>34</v>
      </c>
      <c r="B35" s="24">
        <v>31</v>
      </c>
      <c r="C35" s="24">
        <v>2017</v>
      </c>
      <c r="D35" s="13" t="s">
        <v>1877</v>
      </c>
    </row>
    <row r="36" spans="1:4" ht="38">
      <c r="A36" s="24">
        <v>35</v>
      </c>
      <c r="B36" s="24">
        <v>31</v>
      </c>
      <c r="C36" s="24">
        <v>2017</v>
      </c>
      <c r="D36" s="13" t="s">
        <v>1878</v>
      </c>
    </row>
    <row r="37" spans="1:4" ht="19">
      <c r="A37" s="24">
        <v>36</v>
      </c>
      <c r="B37" s="24">
        <v>30</v>
      </c>
      <c r="C37" s="24">
        <v>2016</v>
      </c>
      <c r="D37" s="13" t="s">
        <v>1873</v>
      </c>
    </row>
    <row r="38" spans="1:4" ht="38">
      <c r="A38" s="24">
        <v>37</v>
      </c>
      <c r="B38" s="24">
        <v>30</v>
      </c>
      <c r="C38" s="24">
        <v>2016</v>
      </c>
      <c r="D38" s="13" t="s">
        <v>1879</v>
      </c>
    </row>
    <row r="39" spans="1:4" ht="19">
      <c r="A39" s="24">
        <v>38</v>
      </c>
      <c r="B39" s="24">
        <v>30</v>
      </c>
      <c r="C39" s="24">
        <v>2016</v>
      </c>
      <c r="D39" s="13" t="s">
        <v>1880</v>
      </c>
    </row>
    <row r="40" spans="1:4" ht="19">
      <c r="A40" s="24">
        <v>39</v>
      </c>
      <c r="B40" s="24">
        <v>30</v>
      </c>
      <c r="C40" s="24">
        <v>2016</v>
      </c>
      <c r="D40" s="13" t="s">
        <v>1881</v>
      </c>
    </row>
    <row r="41" spans="1:4" ht="19">
      <c r="A41" s="24">
        <v>40</v>
      </c>
      <c r="B41" s="24">
        <v>30</v>
      </c>
      <c r="C41" s="24">
        <v>2016</v>
      </c>
      <c r="D41" s="13" t="s">
        <v>1882</v>
      </c>
    </row>
    <row r="42" spans="1:4" ht="19">
      <c r="A42" s="24">
        <v>41</v>
      </c>
      <c r="B42" s="24">
        <v>30</v>
      </c>
      <c r="C42" s="24">
        <v>2016</v>
      </c>
      <c r="D42" s="13" t="s">
        <v>1883</v>
      </c>
    </row>
    <row r="43" spans="1:4" ht="19">
      <c r="A43" s="24">
        <v>42</v>
      </c>
      <c r="B43" s="24">
        <v>29</v>
      </c>
      <c r="C43" s="24">
        <v>2015</v>
      </c>
      <c r="D43" s="13" t="s">
        <v>1873</v>
      </c>
    </row>
    <row r="44" spans="1:4" ht="19">
      <c r="A44" s="24">
        <v>43</v>
      </c>
      <c r="B44" s="24">
        <v>29</v>
      </c>
      <c r="C44" s="24">
        <v>2015</v>
      </c>
      <c r="D44" s="13" t="s">
        <v>1884</v>
      </c>
    </row>
    <row r="45" spans="1:4" ht="38">
      <c r="A45" s="24">
        <v>44</v>
      </c>
      <c r="B45" s="24">
        <v>29</v>
      </c>
      <c r="C45" s="24">
        <v>2015</v>
      </c>
      <c r="D45" s="13" t="s">
        <v>1885</v>
      </c>
    </row>
    <row r="46" spans="1:4" ht="38">
      <c r="A46" s="24">
        <v>45</v>
      </c>
      <c r="B46" s="24">
        <v>29</v>
      </c>
      <c r="C46" s="24">
        <v>2015</v>
      </c>
      <c r="D46" s="13" t="s">
        <v>1886</v>
      </c>
    </row>
    <row r="47" spans="1:4" ht="19">
      <c r="A47" s="24">
        <v>46</v>
      </c>
      <c r="B47" s="24">
        <v>29</v>
      </c>
      <c r="C47" s="24">
        <v>2015</v>
      </c>
      <c r="D47" s="13" t="s">
        <v>1887</v>
      </c>
    </row>
    <row r="48" spans="1:4" ht="57">
      <c r="A48" s="24">
        <v>47</v>
      </c>
      <c r="B48" s="24">
        <v>29</v>
      </c>
      <c r="C48" s="24">
        <v>2015</v>
      </c>
      <c r="D48" s="13" t="s">
        <v>1888</v>
      </c>
    </row>
    <row r="49" spans="1:4" ht="19">
      <c r="A49" s="24">
        <v>48</v>
      </c>
      <c r="B49" s="24">
        <v>28</v>
      </c>
      <c r="C49" s="24">
        <v>2014</v>
      </c>
      <c r="D49" s="13" t="s">
        <v>1873</v>
      </c>
    </row>
    <row r="50" spans="1:4" ht="19">
      <c r="A50" s="24">
        <v>49</v>
      </c>
      <c r="B50" s="24">
        <v>28</v>
      </c>
      <c r="C50" s="24">
        <v>2014</v>
      </c>
      <c r="D50" s="13" t="s">
        <v>1889</v>
      </c>
    </row>
    <row r="51" spans="1:4" ht="19">
      <c r="A51" s="24">
        <v>50</v>
      </c>
      <c r="B51" s="24">
        <v>28</v>
      </c>
      <c r="C51" s="24">
        <v>2014</v>
      </c>
      <c r="D51" s="13" t="s">
        <v>1890</v>
      </c>
    </row>
    <row r="52" spans="1:4" ht="38">
      <c r="A52" s="24">
        <v>51</v>
      </c>
      <c r="B52" s="24">
        <v>28</v>
      </c>
      <c r="C52" s="24">
        <v>2014</v>
      </c>
      <c r="D52" s="13" t="s">
        <v>1891</v>
      </c>
    </row>
    <row r="53" spans="1:4" ht="38">
      <c r="A53" s="24">
        <v>52</v>
      </c>
      <c r="B53" s="24">
        <v>28</v>
      </c>
      <c r="C53" s="24">
        <v>2014</v>
      </c>
      <c r="D53" s="13" t="s">
        <v>1892</v>
      </c>
    </row>
    <row r="54" spans="1:4" ht="57">
      <c r="A54" s="24">
        <v>53</v>
      </c>
      <c r="B54" s="24">
        <v>28</v>
      </c>
      <c r="C54" s="24">
        <v>2014</v>
      </c>
      <c r="D54" s="13" t="s">
        <v>1893</v>
      </c>
    </row>
    <row r="55" spans="1:4" ht="19">
      <c r="A55" s="24">
        <v>54</v>
      </c>
      <c r="B55" s="24">
        <v>28</v>
      </c>
      <c r="C55" s="24">
        <v>2014</v>
      </c>
      <c r="D55" s="13" t="s">
        <v>1894</v>
      </c>
    </row>
    <row r="56" spans="1:4" ht="38">
      <c r="A56" s="24">
        <v>55</v>
      </c>
      <c r="B56" s="24">
        <v>28</v>
      </c>
      <c r="C56" s="24">
        <v>2014</v>
      </c>
      <c r="D56" s="13" t="s">
        <v>1895</v>
      </c>
    </row>
    <row r="57" spans="1:4" ht="19">
      <c r="A57" s="24">
        <v>56</v>
      </c>
      <c r="B57" s="24">
        <v>28</v>
      </c>
      <c r="C57" s="24">
        <v>2014</v>
      </c>
      <c r="D57" s="13" t="s">
        <v>1896</v>
      </c>
    </row>
    <row r="58" spans="1:4" ht="19">
      <c r="A58" s="24">
        <v>57</v>
      </c>
      <c r="B58" s="24">
        <v>28</v>
      </c>
      <c r="C58" s="24">
        <v>2014</v>
      </c>
      <c r="D58" s="13" t="s">
        <v>1897</v>
      </c>
    </row>
    <row r="59" spans="1:4" ht="19">
      <c r="A59" s="24">
        <v>58</v>
      </c>
      <c r="B59" s="24">
        <v>28</v>
      </c>
      <c r="C59" s="24">
        <v>2014</v>
      </c>
      <c r="D59" s="13" t="s">
        <v>1898</v>
      </c>
    </row>
    <row r="60" spans="1:4" ht="19">
      <c r="A60" s="24">
        <v>59</v>
      </c>
      <c r="B60" s="24">
        <v>27</v>
      </c>
      <c r="C60" s="24">
        <v>2013</v>
      </c>
      <c r="D60" s="13" t="s">
        <v>1873</v>
      </c>
    </row>
    <row r="61" spans="1:4" ht="38">
      <c r="A61" s="24">
        <v>60</v>
      </c>
      <c r="B61" s="24">
        <v>27</v>
      </c>
      <c r="C61" s="24">
        <v>2013</v>
      </c>
      <c r="D61" s="13" t="s">
        <v>1899</v>
      </c>
    </row>
    <row r="62" spans="1:4" ht="38">
      <c r="A62" s="24">
        <v>61</v>
      </c>
      <c r="B62" s="24">
        <v>27</v>
      </c>
      <c r="C62" s="24">
        <v>2013</v>
      </c>
      <c r="D62" s="13" t="s">
        <v>1900</v>
      </c>
    </row>
    <row r="63" spans="1:4" ht="38">
      <c r="A63" s="24">
        <v>62</v>
      </c>
      <c r="B63" s="24">
        <v>27</v>
      </c>
      <c r="C63" s="24">
        <v>2013</v>
      </c>
      <c r="D63" s="13" t="s">
        <v>1901</v>
      </c>
    </row>
    <row r="64" spans="1:4" ht="38">
      <c r="A64" s="24">
        <v>63</v>
      </c>
      <c r="B64" s="24">
        <v>27</v>
      </c>
      <c r="C64" s="24">
        <v>2013</v>
      </c>
      <c r="D64" s="13" t="s">
        <v>1902</v>
      </c>
    </row>
    <row r="65" spans="1:4" ht="38">
      <c r="A65" s="24">
        <v>64</v>
      </c>
      <c r="B65" s="24">
        <v>27</v>
      </c>
      <c r="C65" s="24">
        <v>2013</v>
      </c>
      <c r="D65" s="13" t="s">
        <v>1903</v>
      </c>
    </row>
    <row r="66" spans="1:4" ht="38">
      <c r="A66" s="24">
        <v>65</v>
      </c>
      <c r="B66" s="24">
        <v>27</v>
      </c>
      <c r="C66" s="24">
        <v>2013</v>
      </c>
      <c r="D66" s="13" t="s">
        <v>1904</v>
      </c>
    </row>
    <row r="67" spans="1:4" ht="19">
      <c r="A67" s="24">
        <v>66</v>
      </c>
      <c r="B67" s="24">
        <v>27</v>
      </c>
      <c r="C67" s="24">
        <v>2013</v>
      </c>
      <c r="D67" s="13" t="s">
        <v>1898</v>
      </c>
    </row>
    <row r="68" spans="1:4" ht="19">
      <c r="A68" s="24">
        <v>67</v>
      </c>
      <c r="B68" s="24">
        <v>26</v>
      </c>
      <c r="C68" s="24">
        <v>2012</v>
      </c>
      <c r="D68" s="13" t="s">
        <v>1905</v>
      </c>
    </row>
    <row r="69" spans="1:4" ht="19">
      <c r="A69" s="24">
        <v>68</v>
      </c>
      <c r="B69" s="24">
        <v>26</v>
      </c>
      <c r="C69" s="24">
        <v>2012</v>
      </c>
      <c r="D69" s="13" t="s">
        <v>1906</v>
      </c>
    </row>
    <row r="70" spans="1:4" ht="38">
      <c r="A70" s="24">
        <v>69</v>
      </c>
      <c r="B70" s="24">
        <v>26</v>
      </c>
      <c r="C70" s="24">
        <v>2012</v>
      </c>
      <c r="D70" s="13" t="s">
        <v>1907</v>
      </c>
    </row>
    <row r="71" spans="1:4" ht="38">
      <c r="A71" s="24">
        <v>70</v>
      </c>
      <c r="B71" s="24">
        <v>26</v>
      </c>
      <c r="C71" s="24">
        <v>2012</v>
      </c>
      <c r="D71" s="13" t="s">
        <v>1908</v>
      </c>
    </row>
    <row r="72" spans="1:4" ht="38">
      <c r="A72" s="24">
        <v>71</v>
      </c>
      <c r="B72" s="24">
        <v>26</v>
      </c>
      <c r="C72" s="24">
        <v>2012</v>
      </c>
      <c r="D72" s="13" t="s">
        <v>1909</v>
      </c>
    </row>
    <row r="73" spans="1:4" ht="38">
      <c r="A73" s="24">
        <v>72</v>
      </c>
      <c r="B73" s="24">
        <v>26</v>
      </c>
      <c r="C73" s="24">
        <v>2012</v>
      </c>
      <c r="D73" s="13" t="s">
        <v>1910</v>
      </c>
    </row>
    <row r="74" spans="1:4" ht="19">
      <c r="A74" s="24">
        <v>73</v>
      </c>
      <c r="B74" s="24">
        <v>26</v>
      </c>
      <c r="C74" s="24">
        <v>2012</v>
      </c>
      <c r="D74" s="13" t="s">
        <v>1898</v>
      </c>
    </row>
    <row r="75" spans="1:4" ht="19">
      <c r="A75" s="24">
        <v>74</v>
      </c>
      <c r="B75" s="24">
        <v>25</v>
      </c>
      <c r="C75" s="24">
        <v>2011</v>
      </c>
      <c r="D75" s="13" t="s">
        <v>1905</v>
      </c>
    </row>
    <row r="76" spans="1:4" ht="19">
      <c r="A76" s="24">
        <v>75</v>
      </c>
      <c r="B76" s="24">
        <v>25</v>
      </c>
      <c r="C76" s="24">
        <v>2011</v>
      </c>
      <c r="D76" s="13" t="s">
        <v>1911</v>
      </c>
    </row>
    <row r="77" spans="1:4" ht="38">
      <c r="A77" s="24">
        <v>76</v>
      </c>
      <c r="B77" s="24">
        <v>25</v>
      </c>
      <c r="C77" s="24">
        <v>2011</v>
      </c>
      <c r="D77" s="13" t="s">
        <v>1912</v>
      </c>
    </row>
    <row r="78" spans="1:4" ht="38">
      <c r="A78" s="24">
        <v>77</v>
      </c>
      <c r="B78" s="24">
        <v>25</v>
      </c>
      <c r="C78" s="24">
        <v>2011</v>
      </c>
      <c r="D78" s="13" t="s">
        <v>1913</v>
      </c>
    </row>
    <row r="79" spans="1:4" ht="19">
      <c r="A79" s="24">
        <v>78</v>
      </c>
      <c r="B79" s="24">
        <v>25</v>
      </c>
      <c r="C79" s="24">
        <v>2011</v>
      </c>
      <c r="D79" s="13" t="s">
        <v>1914</v>
      </c>
    </row>
    <row r="80" spans="1:4" ht="19">
      <c r="A80" s="24">
        <v>79</v>
      </c>
      <c r="B80" s="24">
        <v>25</v>
      </c>
      <c r="C80" s="24">
        <v>2011</v>
      </c>
      <c r="D80" s="13" t="s">
        <v>1915</v>
      </c>
    </row>
    <row r="81" spans="1:4" ht="19">
      <c r="A81" s="24">
        <v>80</v>
      </c>
      <c r="B81" s="24">
        <v>25</v>
      </c>
      <c r="C81" s="24">
        <v>2011</v>
      </c>
      <c r="D81" s="13" t="s">
        <v>1916</v>
      </c>
    </row>
    <row r="82" spans="1:4" ht="19">
      <c r="A82" s="24">
        <v>81</v>
      </c>
      <c r="B82" s="24">
        <v>24</v>
      </c>
      <c r="C82" s="24">
        <v>2010</v>
      </c>
      <c r="D82" s="13" t="s">
        <v>1873</v>
      </c>
    </row>
    <row r="83" spans="1:4" ht="38">
      <c r="A83" s="24">
        <v>82</v>
      </c>
      <c r="B83" s="24">
        <v>24</v>
      </c>
      <c r="C83" s="24">
        <v>2010</v>
      </c>
      <c r="D83" s="13" t="s">
        <v>1917</v>
      </c>
    </row>
    <row r="84" spans="1:4" ht="19">
      <c r="A84" s="24">
        <v>83</v>
      </c>
      <c r="B84" s="24">
        <v>24</v>
      </c>
      <c r="C84" s="24">
        <v>2010</v>
      </c>
      <c r="D84" s="13" t="s">
        <v>1918</v>
      </c>
    </row>
    <row r="85" spans="1:4" ht="19">
      <c r="A85" s="24">
        <v>84</v>
      </c>
      <c r="B85" s="24">
        <v>24</v>
      </c>
      <c r="C85" s="24">
        <v>2010</v>
      </c>
      <c r="D85" s="13" t="s">
        <v>1919</v>
      </c>
    </row>
    <row r="86" spans="1:4" ht="19">
      <c r="A86" s="24">
        <v>85</v>
      </c>
      <c r="B86" s="24">
        <v>24</v>
      </c>
      <c r="C86" s="24">
        <v>2010</v>
      </c>
      <c r="D86" s="13" t="s">
        <v>1920</v>
      </c>
    </row>
    <row r="87" spans="1:4" ht="19">
      <c r="A87" s="24">
        <v>86</v>
      </c>
      <c r="B87" s="24">
        <v>24</v>
      </c>
      <c r="C87" s="24">
        <v>2010</v>
      </c>
      <c r="D87" s="13" t="s">
        <v>1921</v>
      </c>
    </row>
    <row r="88" spans="1:4" ht="19">
      <c r="A88" s="24">
        <v>87</v>
      </c>
      <c r="B88" s="24">
        <v>24</v>
      </c>
      <c r="C88" s="24">
        <v>2010</v>
      </c>
      <c r="D88" s="13" t="s">
        <v>1922</v>
      </c>
    </row>
    <row r="89" spans="1:4" ht="19">
      <c r="A89" s="24">
        <v>88</v>
      </c>
      <c r="B89" s="24">
        <v>24</v>
      </c>
      <c r="C89" s="24">
        <v>2010</v>
      </c>
      <c r="D89" s="13" t="s">
        <v>1923</v>
      </c>
    </row>
    <row r="90" spans="1:4" ht="38">
      <c r="A90" s="24">
        <v>89</v>
      </c>
      <c r="B90" s="24">
        <v>23</v>
      </c>
      <c r="C90" s="24">
        <v>2009</v>
      </c>
      <c r="D90" s="9" t="s">
        <v>1928</v>
      </c>
    </row>
    <row r="91" spans="1:4" ht="19">
      <c r="A91" s="24">
        <v>90</v>
      </c>
      <c r="B91" s="24">
        <v>23</v>
      </c>
      <c r="C91" s="24">
        <v>2009</v>
      </c>
      <c r="D91" s="13" t="s">
        <v>1935</v>
      </c>
    </row>
    <row r="92" spans="1:4" ht="19">
      <c r="A92" s="24">
        <v>91</v>
      </c>
      <c r="B92" s="24">
        <v>23</v>
      </c>
      <c r="C92" s="24">
        <v>2009</v>
      </c>
      <c r="D92" s="13" t="s">
        <v>1905</v>
      </c>
    </row>
    <row r="93" spans="1:4" ht="19">
      <c r="A93" s="24">
        <v>92</v>
      </c>
      <c r="B93" s="24">
        <v>23</v>
      </c>
      <c r="C93" s="24">
        <v>2009</v>
      </c>
      <c r="D93" s="13" t="s">
        <v>1924</v>
      </c>
    </row>
    <row r="94" spans="1:4" ht="19">
      <c r="A94" s="24">
        <v>93</v>
      </c>
      <c r="B94" s="24">
        <v>23</v>
      </c>
      <c r="C94" s="24">
        <v>2009</v>
      </c>
      <c r="D94" s="13" t="s">
        <v>1115</v>
      </c>
    </row>
    <row r="95" spans="1:4" ht="19">
      <c r="A95" s="24">
        <v>94</v>
      </c>
      <c r="B95" s="24">
        <v>23</v>
      </c>
      <c r="C95" s="24">
        <v>2009</v>
      </c>
      <c r="D95" s="13" t="s">
        <v>1925</v>
      </c>
    </row>
    <row r="96" spans="1:4" ht="19">
      <c r="A96" s="24">
        <v>95</v>
      </c>
      <c r="B96" s="24">
        <v>23</v>
      </c>
      <c r="C96" s="24">
        <v>2009</v>
      </c>
      <c r="D96" s="13" t="s">
        <v>1926</v>
      </c>
    </row>
    <row r="97" spans="1:4" ht="19">
      <c r="A97" s="24">
        <v>96</v>
      </c>
      <c r="B97" s="24">
        <v>23</v>
      </c>
      <c r="C97" s="24">
        <v>2009</v>
      </c>
      <c r="D97" s="13" t="s">
        <v>1927</v>
      </c>
    </row>
    <row r="98" spans="1:4" ht="19">
      <c r="A98" s="24">
        <v>97</v>
      </c>
      <c r="B98" s="24">
        <v>22</v>
      </c>
      <c r="C98" s="24">
        <v>2008</v>
      </c>
      <c r="D98" s="9" t="s">
        <v>1938</v>
      </c>
    </row>
    <row r="99" spans="1:4" ht="19">
      <c r="A99" s="24">
        <v>98</v>
      </c>
      <c r="B99" s="24">
        <v>22</v>
      </c>
      <c r="C99" s="24">
        <v>2008</v>
      </c>
      <c r="D99" s="13" t="s">
        <v>1936</v>
      </c>
    </row>
    <row r="100" spans="1:4" ht="19">
      <c r="A100" s="24">
        <v>99</v>
      </c>
      <c r="B100" s="24">
        <v>22</v>
      </c>
      <c r="C100" s="24">
        <v>2008</v>
      </c>
      <c r="D100" s="13" t="s">
        <v>1937</v>
      </c>
    </row>
    <row r="101" spans="1:4" ht="19">
      <c r="A101" s="24">
        <v>100</v>
      </c>
      <c r="B101" s="24">
        <v>22</v>
      </c>
      <c r="C101" s="24">
        <v>2008</v>
      </c>
      <c r="D101" s="13" t="s">
        <v>1929</v>
      </c>
    </row>
    <row r="102" spans="1:4" ht="38">
      <c r="A102" s="24">
        <v>101</v>
      </c>
      <c r="B102" s="24">
        <v>22</v>
      </c>
      <c r="C102" s="24">
        <v>2008</v>
      </c>
      <c r="D102" s="13" t="s">
        <v>1930</v>
      </c>
    </row>
    <row r="103" spans="1:4" ht="19">
      <c r="A103" s="24">
        <v>102</v>
      </c>
      <c r="B103" s="24">
        <v>22</v>
      </c>
      <c r="C103" s="24">
        <v>2008</v>
      </c>
      <c r="D103" s="13" t="s">
        <v>1931</v>
      </c>
    </row>
    <row r="104" spans="1:4" ht="19">
      <c r="A104" s="24">
        <v>103</v>
      </c>
      <c r="B104" s="24">
        <v>22</v>
      </c>
      <c r="C104" s="24">
        <v>2008</v>
      </c>
      <c r="D104" s="13" t="s">
        <v>1932</v>
      </c>
    </row>
    <row r="105" spans="1:4" ht="38">
      <c r="A105" s="24">
        <v>104</v>
      </c>
      <c r="B105" s="24">
        <v>22</v>
      </c>
      <c r="C105" s="24">
        <v>2008</v>
      </c>
      <c r="D105" s="13" t="s">
        <v>1933</v>
      </c>
    </row>
    <row r="106" spans="1:4" ht="19">
      <c r="A106" s="24">
        <v>105</v>
      </c>
      <c r="B106" s="24">
        <v>22</v>
      </c>
      <c r="C106" s="24">
        <v>2008</v>
      </c>
      <c r="D106" s="13" t="s">
        <v>1934</v>
      </c>
    </row>
    <row r="107" spans="1:4" ht="19">
      <c r="A107" s="24">
        <v>106</v>
      </c>
      <c r="B107" s="24">
        <v>21</v>
      </c>
      <c r="C107" s="24">
        <v>2007</v>
      </c>
      <c r="D107" s="12" t="s">
        <v>1940</v>
      </c>
    </row>
    <row r="108" spans="1:4" ht="19">
      <c r="A108" s="24">
        <v>107</v>
      </c>
      <c r="B108" s="24">
        <v>21</v>
      </c>
      <c r="C108" s="24">
        <v>2007</v>
      </c>
      <c r="D108" s="13" t="s">
        <v>1939</v>
      </c>
    </row>
    <row r="109" spans="1:4" ht="19">
      <c r="A109" s="24">
        <v>108</v>
      </c>
      <c r="B109" s="24">
        <v>21</v>
      </c>
      <c r="C109" s="24">
        <v>2007</v>
      </c>
      <c r="D109" s="13" t="s">
        <v>1937</v>
      </c>
    </row>
    <row r="110" spans="1:4" ht="38">
      <c r="A110" s="24">
        <v>109</v>
      </c>
      <c r="B110" s="24">
        <v>21</v>
      </c>
      <c r="C110" s="24">
        <v>2007</v>
      </c>
      <c r="D110" s="13" t="s">
        <v>1941</v>
      </c>
    </row>
    <row r="111" spans="1:4" ht="19">
      <c r="A111" s="24">
        <v>110</v>
      </c>
      <c r="B111" s="24">
        <v>21</v>
      </c>
      <c r="C111" s="24">
        <v>2007</v>
      </c>
      <c r="D111" s="13" t="s">
        <v>1942</v>
      </c>
    </row>
    <row r="112" spans="1:4" ht="19">
      <c r="A112" s="24">
        <v>111</v>
      </c>
      <c r="B112" s="24">
        <v>21</v>
      </c>
      <c r="C112" s="24">
        <v>2007</v>
      </c>
      <c r="D112" s="13" t="s">
        <v>1943</v>
      </c>
    </row>
    <row r="113" spans="1:4" ht="57">
      <c r="A113" s="24">
        <v>112</v>
      </c>
      <c r="B113" s="24">
        <v>21</v>
      </c>
      <c r="C113" s="24">
        <v>2007</v>
      </c>
      <c r="D113" s="13" t="s">
        <v>1944</v>
      </c>
    </row>
    <row r="114" spans="1:4" ht="38">
      <c r="A114" s="24">
        <v>113</v>
      </c>
      <c r="B114" s="24">
        <v>21</v>
      </c>
      <c r="C114" s="24">
        <v>2007</v>
      </c>
      <c r="D114" s="13" t="s">
        <v>1945</v>
      </c>
    </row>
    <row r="115" spans="1:4" ht="38">
      <c r="A115" s="24">
        <v>114</v>
      </c>
      <c r="B115" s="24">
        <v>21</v>
      </c>
      <c r="C115" s="24">
        <v>2007</v>
      </c>
      <c r="D115" s="13" t="s">
        <v>1946</v>
      </c>
    </row>
    <row r="116" spans="1:4" ht="38">
      <c r="A116" s="24">
        <v>115</v>
      </c>
      <c r="B116" s="24">
        <v>21</v>
      </c>
      <c r="C116" s="24">
        <v>2007</v>
      </c>
      <c r="D116" s="13" t="s">
        <v>1947</v>
      </c>
    </row>
    <row r="117" spans="1:4" ht="38">
      <c r="A117" s="24">
        <v>116</v>
      </c>
      <c r="B117" s="24">
        <v>21</v>
      </c>
      <c r="C117" s="24">
        <v>2007</v>
      </c>
      <c r="D117" s="13" t="s">
        <v>1948</v>
      </c>
    </row>
    <row r="118" spans="1:4" ht="19">
      <c r="A118" s="24">
        <v>117</v>
      </c>
      <c r="B118" s="24">
        <v>21</v>
      </c>
      <c r="C118" s="24">
        <v>2007</v>
      </c>
      <c r="D118" s="13" t="s">
        <v>1949</v>
      </c>
    </row>
    <row r="119" spans="1:4" ht="19">
      <c r="A119" s="24">
        <v>118</v>
      </c>
      <c r="B119" s="24">
        <v>21</v>
      </c>
      <c r="C119" s="24">
        <v>2007</v>
      </c>
      <c r="D119" s="13" t="s">
        <v>1950</v>
      </c>
    </row>
    <row r="120" spans="1:4" ht="19">
      <c r="A120" s="24">
        <v>119</v>
      </c>
      <c r="B120" s="24">
        <v>21</v>
      </c>
      <c r="C120" s="24">
        <v>2007</v>
      </c>
      <c r="D120" s="13" t="s">
        <v>1951</v>
      </c>
    </row>
    <row r="121" spans="1:4" ht="19">
      <c r="A121" s="24">
        <v>120</v>
      </c>
      <c r="B121" s="24">
        <v>21</v>
      </c>
      <c r="C121" s="24">
        <v>2007</v>
      </c>
      <c r="D121" s="13" t="s">
        <v>1952</v>
      </c>
    </row>
    <row r="122" spans="1:4" ht="19">
      <c r="A122" s="24">
        <v>121</v>
      </c>
      <c r="B122" s="24">
        <v>21</v>
      </c>
      <c r="C122" s="24">
        <v>2007</v>
      </c>
      <c r="D122" s="13" t="s">
        <v>1953</v>
      </c>
    </row>
    <row r="123" spans="1:4" ht="19">
      <c r="A123" s="24">
        <v>122</v>
      </c>
      <c r="B123" s="24">
        <v>21</v>
      </c>
      <c r="C123" s="24">
        <v>2007</v>
      </c>
      <c r="D123" s="13" t="s">
        <v>1954</v>
      </c>
    </row>
    <row r="124" spans="1:4" ht="38">
      <c r="A124" s="24">
        <v>123</v>
      </c>
      <c r="B124" s="24">
        <v>21</v>
      </c>
      <c r="C124" s="24">
        <v>2007</v>
      </c>
      <c r="D124" s="13" t="s">
        <v>1955</v>
      </c>
    </row>
    <row r="125" spans="1:4" ht="19">
      <c r="A125" s="24">
        <v>124</v>
      </c>
      <c r="B125" s="24">
        <v>20</v>
      </c>
      <c r="C125" s="24">
        <v>2006</v>
      </c>
      <c r="D125" s="9" t="s">
        <v>1956</v>
      </c>
    </row>
    <row r="126" spans="1:4" ht="19">
      <c r="A126" s="24">
        <v>125</v>
      </c>
      <c r="B126" s="24">
        <v>20</v>
      </c>
      <c r="C126" s="24">
        <v>2006</v>
      </c>
      <c r="D126" s="13" t="s">
        <v>1939</v>
      </c>
    </row>
    <row r="127" spans="1:4" ht="19">
      <c r="A127" s="24">
        <v>126</v>
      </c>
      <c r="B127" s="24">
        <v>20</v>
      </c>
      <c r="C127" s="24">
        <v>2006</v>
      </c>
      <c r="D127" s="13" t="s">
        <v>1960</v>
      </c>
    </row>
    <row r="128" spans="1:4" ht="19">
      <c r="A128" s="24">
        <v>127</v>
      </c>
      <c r="B128" s="24">
        <v>20</v>
      </c>
      <c r="C128" s="24">
        <v>2006</v>
      </c>
      <c r="D128" s="13" t="s">
        <v>1924</v>
      </c>
    </row>
    <row r="129" spans="1:4" ht="19">
      <c r="A129" s="24">
        <v>128</v>
      </c>
      <c r="B129" s="24">
        <v>20</v>
      </c>
      <c r="C129" s="24">
        <v>2006</v>
      </c>
      <c r="D129" s="13" t="s">
        <v>1115</v>
      </c>
    </row>
    <row r="130" spans="1:4" ht="19">
      <c r="A130" s="24">
        <v>129</v>
      </c>
      <c r="B130" s="24">
        <v>20</v>
      </c>
      <c r="C130" s="24">
        <v>2006</v>
      </c>
      <c r="D130" s="13" t="s">
        <v>1925</v>
      </c>
    </row>
    <row r="131" spans="1:4" ht="19">
      <c r="A131" s="24">
        <v>130</v>
      </c>
      <c r="B131" s="24">
        <v>20</v>
      </c>
      <c r="C131" s="24">
        <v>2006</v>
      </c>
      <c r="D131" s="13" t="s">
        <v>1957</v>
      </c>
    </row>
    <row r="132" spans="1:4" ht="19">
      <c r="A132" s="24">
        <v>131</v>
      </c>
      <c r="B132" s="24">
        <v>20</v>
      </c>
      <c r="C132" s="24">
        <v>2006</v>
      </c>
      <c r="D132" s="13" t="s">
        <v>1927</v>
      </c>
    </row>
    <row r="133" spans="1:4" ht="19">
      <c r="A133" s="24">
        <v>132</v>
      </c>
      <c r="B133" s="24">
        <v>20</v>
      </c>
      <c r="C133" s="24">
        <v>2006</v>
      </c>
      <c r="D133" s="13" t="s">
        <v>1958</v>
      </c>
    </row>
    <row r="134" spans="1:4" ht="19">
      <c r="A134" s="24">
        <v>133</v>
      </c>
      <c r="B134" s="24">
        <v>20</v>
      </c>
      <c r="C134" s="24">
        <v>2006</v>
      </c>
      <c r="D134" s="13" t="s">
        <v>1959</v>
      </c>
    </row>
    <row r="135" spans="1:4" ht="19">
      <c r="A135" s="24">
        <v>134</v>
      </c>
      <c r="B135" s="24">
        <v>19</v>
      </c>
      <c r="C135" s="24">
        <v>2005</v>
      </c>
      <c r="D135" s="25" t="s">
        <v>1905</v>
      </c>
    </row>
    <row r="136" spans="1:4" ht="19">
      <c r="A136" s="24">
        <v>135</v>
      </c>
      <c r="B136" s="24">
        <v>19</v>
      </c>
      <c r="C136" s="24">
        <v>2005</v>
      </c>
      <c r="D136" s="25" t="s">
        <v>1967</v>
      </c>
    </row>
    <row r="137" spans="1:4" ht="19">
      <c r="A137" s="24">
        <v>136</v>
      </c>
      <c r="B137" s="24">
        <v>19</v>
      </c>
      <c r="C137" s="24">
        <v>2005</v>
      </c>
      <c r="D137" s="25" t="s">
        <v>1961</v>
      </c>
    </row>
    <row r="138" spans="1:4" ht="38">
      <c r="A138" s="24">
        <v>137</v>
      </c>
      <c r="B138" s="24">
        <v>19</v>
      </c>
      <c r="C138" s="24">
        <v>2005</v>
      </c>
      <c r="D138" s="25" t="s">
        <v>1962</v>
      </c>
    </row>
    <row r="139" spans="1:4" ht="19">
      <c r="A139" s="24">
        <v>138</v>
      </c>
      <c r="B139" s="24">
        <v>19</v>
      </c>
      <c r="C139" s="24">
        <v>2005</v>
      </c>
      <c r="D139" s="25" t="s">
        <v>1963</v>
      </c>
    </row>
    <row r="140" spans="1:4" ht="19">
      <c r="A140" s="24">
        <v>139</v>
      </c>
      <c r="B140" s="24">
        <v>19</v>
      </c>
      <c r="C140" s="24">
        <v>2005</v>
      </c>
      <c r="D140" s="25" t="s">
        <v>1964</v>
      </c>
    </row>
    <row r="141" spans="1:4" ht="19">
      <c r="A141" s="24">
        <v>140</v>
      </c>
      <c r="B141" s="24">
        <v>19</v>
      </c>
      <c r="C141" s="24">
        <v>2005</v>
      </c>
      <c r="D141" s="25" t="s">
        <v>1965</v>
      </c>
    </row>
    <row r="142" spans="1:4" ht="19">
      <c r="A142" s="24">
        <v>141</v>
      </c>
      <c r="B142" s="24">
        <v>19</v>
      </c>
      <c r="C142" s="24">
        <v>2005</v>
      </c>
      <c r="D142" s="25" t="s">
        <v>1966</v>
      </c>
    </row>
    <row r="143" spans="1:4" ht="19">
      <c r="A143" s="24">
        <v>142</v>
      </c>
      <c r="B143" s="24">
        <v>18</v>
      </c>
      <c r="C143" s="24">
        <v>2004</v>
      </c>
      <c r="D143" s="25" t="s">
        <v>1905</v>
      </c>
    </row>
    <row r="144" spans="1:4" ht="19">
      <c r="A144" s="24">
        <v>143</v>
      </c>
      <c r="B144" s="24">
        <v>18</v>
      </c>
      <c r="C144" s="24">
        <v>2004</v>
      </c>
      <c r="D144" s="25" t="s">
        <v>1937</v>
      </c>
    </row>
    <row r="145" spans="1:4" ht="19">
      <c r="A145" s="24">
        <v>144</v>
      </c>
      <c r="B145" s="24">
        <v>18</v>
      </c>
      <c r="C145" s="24">
        <v>2004</v>
      </c>
      <c r="D145" s="25" t="s">
        <v>1968</v>
      </c>
    </row>
    <row r="146" spans="1:4" ht="19">
      <c r="A146" s="24">
        <v>145</v>
      </c>
      <c r="B146" s="24">
        <v>18</v>
      </c>
      <c r="C146" s="24">
        <v>2004</v>
      </c>
      <c r="D146" s="25" t="s">
        <v>1969</v>
      </c>
    </row>
    <row r="147" spans="1:4" ht="19">
      <c r="A147" s="24">
        <v>146</v>
      </c>
      <c r="B147" s="24">
        <v>18</v>
      </c>
      <c r="C147" s="24">
        <v>2004</v>
      </c>
      <c r="D147" s="25" t="s">
        <v>1970</v>
      </c>
    </row>
    <row r="148" spans="1:4" ht="19">
      <c r="A148" s="24">
        <v>147</v>
      </c>
      <c r="B148" s="24">
        <v>18</v>
      </c>
      <c r="C148" s="24">
        <v>2004</v>
      </c>
      <c r="D148" s="25" t="s">
        <v>1971</v>
      </c>
    </row>
    <row r="149" spans="1:4" ht="38">
      <c r="A149" s="24">
        <v>148</v>
      </c>
      <c r="B149" s="24">
        <v>18</v>
      </c>
      <c r="C149" s="24">
        <v>2004</v>
      </c>
      <c r="D149" s="25" t="s">
        <v>1972</v>
      </c>
    </row>
    <row r="150" spans="1:4" ht="19">
      <c r="A150" s="24">
        <v>149</v>
      </c>
      <c r="B150" s="24">
        <v>18</v>
      </c>
      <c r="C150" s="24">
        <v>2004</v>
      </c>
      <c r="D150" s="25" t="s">
        <v>1973</v>
      </c>
    </row>
    <row r="151" spans="1:4" ht="19">
      <c r="A151" s="24">
        <v>150</v>
      </c>
      <c r="B151" s="24">
        <v>18</v>
      </c>
      <c r="C151" s="24">
        <v>2004</v>
      </c>
      <c r="D151" s="25" t="s">
        <v>1974</v>
      </c>
    </row>
    <row r="152" spans="1:4" ht="38">
      <c r="A152" s="24">
        <v>151</v>
      </c>
      <c r="B152" s="24">
        <v>18</v>
      </c>
      <c r="C152" s="24">
        <v>2004</v>
      </c>
      <c r="D152" s="25" t="s">
        <v>1975</v>
      </c>
    </row>
    <row r="153" spans="1:4" ht="19">
      <c r="A153" s="24">
        <v>152</v>
      </c>
      <c r="B153" s="24">
        <v>17</v>
      </c>
      <c r="C153" s="24">
        <v>2003</v>
      </c>
      <c r="D153" s="26" t="s">
        <v>1976</v>
      </c>
    </row>
    <row r="154" spans="1:4" ht="19">
      <c r="A154" s="24">
        <v>153</v>
      </c>
      <c r="B154" s="24">
        <v>17</v>
      </c>
      <c r="C154" s="24">
        <v>2003</v>
      </c>
      <c r="D154" s="25" t="s">
        <v>1905</v>
      </c>
    </row>
    <row r="155" spans="1:4" ht="19">
      <c r="A155" s="24">
        <v>154</v>
      </c>
      <c r="B155" s="24">
        <v>17</v>
      </c>
      <c r="C155" s="24">
        <v>2003</v>
      </c>
      <c r="D155" s="25" t="s">
        <v>1988</v>
      </c>
    </row>
    <row r="156" spans="1:4" ht="19">
      <c r="A156" s="24">
        <v>155</v>
      </c>
      <c r="B156" s="24">
        <v>17</v>
      </c>
      <c r="C156" s="24">
        <v>2003</v>
      </c>
      <c r="D156" s="25" t="s">
        <v>1115</v>
      </c>
    </row>
    <row r="157" spans="1:4" ht="19">
      <c r="A157" s="24">
        <v>156</v>
      </c>
      <c r="B157" s="24">
        <v>17</v>
      </c>
      <c r="C157" s="24">
        <v>2003</v>
      </c>
      <c r="D157" s="25" t="s">
        <v>1977</v>
      </c>
    </row>
    <row r="158" spans="1:4" ht="19">
      <c r="A158" s="24">
        <v>157</v>
      </c>
      <c r="B158" s="24">
        <v>17</v>
      </c>
      <c r="C158" s="24">
        <v>2003</v>
      </c>
      <c r="D158" s="25" t="s">
        <v>1978</v>
      </c>
    </row>
    <row r="159" spans="1:4" ht="19">
      <c r="A159" s="24">
        <v>158</v>
      </c>
      <c r="B159" s="24">
        <v>17</v>
      </c>
      <c r="C159" s="24">
        <v>2003</v>
      </c>
      <c r="D159" s="25" t="s">
        <v>1979</v>
      </c>
    </row>
    <row r="160" spans="1:4" ht="19">
      <c r="A160" s="24">
        <v>159</v>
      </c>
      <c r="B160" s="24">
        <v>17</v>
      </c>
      <c r="C160" s="24">
        <v>2003</v>
      </c>
      <c r="D160" s="25" t="s">
        <v>1980</v>
      </c>
    </row>
    <row r="161" spans="1:4" ht="19">
      <c r="A161" s="24">
        <v>160</v>
      </c>
      <c r="B161" s="24">
        <v>17</v>
      </c>
      <c r="C161" s="24">
        <v>2003</v>
      </c>
      <c r="D161" s="25" t="s">
        <v>1981</v>
      </c>
    </row>
    <row r="162" spans="1:4" ht="19">
      <c r="A162" s="24">
        <v>161</v>
      </c>
      <c r="B162" s="24">
        <v>17</v>
      </c>
      <c r="C162" s="24">
        <v>2003</v>
      </c>
      <c r="D162" s="25" t="s">
        <v>1982</v>
      </c>
    </row>
    <row r="163" spans="1:4" ht="19">
      <c r="A163" s="24">
        <v>162</v>
      </c>
      <c r="B163" s="24">
        <v>17</v>
      </c>
      <c r="C163" s="24">
        <v>2003</v>
      </c>
      <c r="D163" s="25" t="s">
        <v>1983</v>
      </c>
    </row>
    <row r="164" spans="1:4" ht="19">
      <c r="A164" s="24">
        <v>163</v>
      </c>
      <c r="B164" s="24">
        <v>17</v>
      </c>
      <c r="C164" s="24">
        <v>2003</v>
      </c>
      <c r="D164" s="25" t="s">
        <v>1984</v>
      </c>
    </row>
    <row r="165" spans="1:4" ht="19">
      <c r="A165" s="24">
        <v>164</v>
      </c>
      <c r="B165" s="24">
        <v>17</v>
      </c>
      <c r="C165" s="24">
        <v>2003</v>
      </c>
      <c r="D165" s="25" t="s">
        <v>1985</v>
      </c>
    </row>
    <row r="166" spans="1:4" ht="19">
      <c r="A166" s="24">
        <v>165</v>
      </c>
      <c r="B166" s="24">
        <v>17</v>
      </c>
      <c r="C166" s="24">
        <v>2003</v>
      </c>
      <c r="D166" s="25" t="s">
        <v>1986</v>
      </c>
    </row>
    <row r="167" spans="1:4" ht="19">
      <c r="A167" s="24">
        <v>166</v>
      </c>
      <c r="B167" s="24">
        <v>17</v>
      </c>
      <c r="C167" s="24">
        <v>2003</v>
      </c>
      <c r="D167" s="25" t="s">
        <v>1987</v>
      </c>
    </row>
    <row r="168" spans="1:4" ht="19">
      <c r="A168" s="24">
        <v>167</v>
      </c>
      <c r="B168" s="24">
        <v>16</v>
      </c>
      <c r="C168" s="24">
        <v>2002</v>
      </c>
      <c r="D168" s="12" t="s">
        <v>1996</v>
      </c>
    </row>
    <row r="169" spans="1:4" ht="19">
      <c r="A169" s="24">
        <v>168</v>
      </c>
      <c r="B169" s="24">
        <v>16</v>
      </c>
      <c r="C169" s="24">
        <v>2002</v>
      </c>
      <c r="D169" s="25" t="s">
        <v>1967</v>
      </c>
    </row>
    <row r="170" spans="1:4" ht="19">
      <c r="A170" s="24">
        <v>169</v>
      </c>
      <c r="B170" s="24">
        <v>16</v>
      </c>
      <c r="C170" s="24">
        <v>2002</v>
      </c>
      <c r="D170" s="25" t="s">
        <v>1905</v>
      </c>
    </row>
    <row r="171" spans="1:4" ht="38">
      <c r="A171" s="24">
        <v>170</v>
      </c>
      <c r="B171" s="24">
        <v>16</v>
      </c>
      <c r="C171" s="24">
        <v>2002</v>
      </c>
      <c r="D171" s="25" t="s">
        <v>1989</v>
      </c>
    </row>
    <row r="172" spans="1:4" ht="19">
      <c r="A172" s="24">
        <v>171</v>
      </c>
      <c r="B172" s="24">
        <v>16</v>
      </c>
      <c r="C172" s="24">
        <v>2002</v>
      </c>
      <c r="D172" s="25" t="s">
        <v>1990</v>
      </c>
    </row>
    <row r="173" spans="1:4" ht="19">
      <c r="A173" s="24">
        <v>172</v>
      </c>
      <c r="B173" s="24">
        <v>16</v>
      </c>
      <c r="C173" s="24">
        <v>2002</v>
      </c>
      <c r="D173" s="25" t="s">
        <v>1991</v>
      </c>
    </row>
    <row r="174" spans="1:4" ht="38">
      <c r="A174" s="24">
        <v>173</v>
      </c>
      <c r="B174" s="24">
        <v>16</v>
      </c>
      <c r="C174" s="24">
        <v>2002</v>
      </c>
      <c r="D174" s="25" t="s">
        <v>1992</v>
      </c>
    </row>
    <row r="175" spans="1:4" ht="38">
      <c r="A175" s="24">
        <v>174</v>
      </c>
      <c r="B175" s="24">
        <v>16</v>
      </c>
      <c r="C175" s="24">
        <v>2002</v>
      </c>
      <c r="D175" s="25" t="s">
        <v>1993</v>
      </c>
    </row>
    <row r="176" spans="1:4" ht="19">
      <c r="A176" s="24">
        <v>175</v>
      </c>
      <c r="B176" s="24">
        <v>16</v>
      </c>
      <c r="C176" s="24">
        <v>2002</v>
      </c>
      <c r="D176" s="25" t="s">
        <v>1994</v>
      </c>
    </row>
    <row r="177" spans="1:4" ht="19">
      <c r="A177" s="24">
        <v>176</v>
      </c>
      <c r="B177" s="24">
        <v>16</v>
      </c>
      <c r="C177" s="24">
        <v>2002</v>
      </c>
      <c r="D177" s="25" t="s">
        <v>1995</v>
      </c>
    </row>
    <row r="178" spans="1:4" ht="19">
      <c r="A178" s="24">
        <v>177</v>
      </c>
      <c r="B178" s="24">
        <v>15</v>
      </c>
      <c r="C178" s="24">
        <v>2001</v>
      </c>
      <c r="D178" s="25" t="s">
        <v>1905</v>
      </c>
    </row>
    <row r="179" spans="1:4" ht="19">
      <c r="A179" s="24">
        <v>178</v>
      </c>
      <c r="B179" s="24">
        <v>15</v>
      </c>
      <c r="C179" s="24">
        <v>2001</v>
      </c>
      <c r="D179" s="25" t="s">
        <v>1997</v>
      </c>
    </row>
    <row r="180" spans="1:4" ht="19">
      <c r="A180" s="24">
        <v>179</v>
      </c>
      <c r="B180" s="24">
        <v>15</v>
      </c>
      <c r="C180" s="24">
        <v>2001</v>
      </c>
      <c r="D180" s="25" t="s">
        <v>1998</v>
      </c>
    </row>
    <row r="181" spans="1:4" ht="19">
      <c r="A181" s="24">
        <v>180</v>
      </c>
      <c r="B181" s="24">
        <v>15</v>
      </c>
      <c r="C181" s="24">
        <v>2001</v>
      </c>
      <c r="D181" s="25" t="s">
        <v>1999</v>
      </c>
    </row>
    <row r="182" spans="1:4" ht="38">
      <c r="A182" s="24">
        <v>181</v>
      </c>
      <c r="B182" s="24">
        <v>15</v>
      </c>
      <c r="C182" s="24">
        <v>2001</v>
      </c>
      <c r="D182" s="25" t="s">
        <v>2000</v>
      </c>
    </row>
    <row r="183" spans="1:4" ht="19">
      <c r="A183" s="24">
        <v>182</v>
      </c>
      <c r="B183" s="24">
        <v>15</v>
      </c>
      <c r="C183" s="24">
        <v>2001</v>
      </c>
      <c r="D183" s="25" t="s">
        <v>2001</v>
      </c>
    </row>
    <row r="184" spans="1:4" ht="19">
      <c r="A184" s="24">
        <v>183</v>
      </c>
      <c r="B184" s="24">
        <v>15</v>
      </c>
      <c r="C184" s="24">
        <v>2001</v>
      </c>
      <c r="D184" s="25" t="s">
        <v>2002</v>
      </c>
    </row>
    <row r="185" spans="1:4" ht="19">
      <c r="A185" s="24">
        <v>184</v>
      </c>
      <c r="B185" s="24">
        <v>15</v>
      </c>
      <c r="C185" s="24">
        <v>2001</v>
      </c>
      <c r="D185" s="25" t="s">
        <v>2003</v>
      </c>
    </row>
    <row r="186" spans="1:4" ht="19">
      <c r="A186" s="24">
        <v>185</v>
      </c>
      <c r="B186" s="24">
        <v>14</v>
      </c>
      <c r="C186" s="24">
        <v>2000</v>
      </c>
      <c r="D186" s="25" t="s">
        <v>1937</v>
      </c>
    </row>
    <row r="187" spans="1:4" ht="19">
      <c r="A187" s="24">
        <v>186</v>
      </c>
      <c r="B187" s="24">
        <v>14</v>
      </c>
      <c r="C187" s="24">
        <v>2000</v>
      </c>
      <c r="D187" s="25" t="s">
        <v>1905</v>
      </c>
    </row>
    <row r="188" spans="1:4" ht="19">
      <c r="A188" s="24">
        <v>187</v>
      </c>
      <c r="B188" s="24">
        <v>14</v>
      </c>
      <c r="C188" s="24">
        <v>2000</v>
      </c>
      <c r="D188" s="25" t="s">
        <v>2004</v>
      </c>
    </row>
    <row r="189" spans="1:4" ht="38">
      <c r="A189" s="24">
        <v>188</v>
      </c>
      <c r="B189" s="24">
        <v>14</v>
      </c>
      <c r="C189" s="24">
        <v>2000</v>
      </c>
      <c r="D189" s="25" t="s">
        <v>2005</v>
      </c>
    </row>
    <row r="190" spans="1:4" ht="19">
      <c r="A190" s="24">
        <v>189</v>
      </c>
      <c r="B190" s="24">
        <v>14</v>
      </c>
      <c r="C190" s="24">
        <v>2000</v>
      </c>
      <c r="D190" s="25" t="s">
        <v>2006</v>
      </c>
    </row>
    <row r="191" spans="1:4" ht="38">
      <c r="A191" s="24">
        <v>190</v>
      </c>
      <c r="B191" s="24">
        <v>14</v>
      </c>
      <c r="C191" s="24">
        <v>2000</v>
      </c>
      <c r="D191" s="25" t="s">
        <v>2007</v>
      </c>
    </row>
    <row r="192" spans="1:4" ht="19">
      <c r="A192" s="24">
        <v>191</v>
      </c>
      <c r="B192" s="24">
        <v>14</v>
      </c>
      <c r="C192" s="24">
        <v>2000</v>
      </c>
      <c r="D192" s="25" t="s">
        <v>2008</v>
      </c>
    </row>
    <row r="193" spans="1:4" ht="19">
      <c r="A193" s="24">
        <v>192</v>
      </c>
      <c r="B193" s="24">
        <v>14</v>
      </c>
      <c r="C193" s="24">
        <v>2000</v>
      </c>
      <c r="D193" s="25" t="s">
        <v>2009</v>
      </c>
    </row>
    <row r="194" spans="1:4" ht="38">
      <c r="A194" s="24">
        <v>193</v>
      </c>
      <c r="B194" s="24">
        <v>14</v>
      </c>
      <c r="C194" s="24">
        <v>2000</v>
      </c>
      <c r="D194" s="25" t="s">
        <v>2010</v>
      </c>
    </row>
    <row r="195" spans="1:4" ht="19">
      <c r="A195" s="24">
        <v>194</v>
      </c>
      <c r="B195" s="24">
        <v>14</v>
      </c>
      <c r="C195" s="24">
        <v>2000</v>
      </c>
      <c r="D195" s="25" t="s">
        <v>2011</v>
      </c>
    </row>
    <row r="196" spans="1:4" ht="19">
      <c r="A196" s="24">
        <v>195</v>
      </c>
      <c r="B196" s="24">
        <v>13</v>
      </c>
      <c r="C196" s="24">
        <v>1999</v>
      </c>
      <c r="D196" s="25" t="s">
        <v>1937</v>
      </c>
    </row>
    <row r="197" spans="1:4" ht="19">
      <c r="A197" s="24">
        <v>196</v>
      </c>
      <c r="B197" s="24">
        <v>13</v>
      </c>
      <c r="C197" s="24">
        <v>1999</v>
      </c>
      <c r="D197" s="25" t="s">
        <v>1905</v>
      </c>
    </row>
    <row r="198" spans="1:4" ht="19">
      <c r="A198" s="24">
        <v>197</v>
      </c>
      <c r="B198" s="24">
        <v>13</v>
      </c>
      <c r="C198" s="24">
        <v>1999</v>
      </c>
      <c r="D198" s="25" t="s">
        <v>2012</v>
      </c>
    </row>
    <row r="199" spans="1:4" ht="19">
      <c r="A199" s="24">
        <v>198</v>
      </c>
      <c r="B199" s="24">
        <v>13</v>
      </c>
      <c r="C199" s="24">
        <v>1999</v>
      </c>
      <c r="D199" s="25" t="s">
        <v>2013</v>
      </c>
    </row>
    <row r="200" spans="1:4" ht="19">
      <c r="A200" s="24">
        <v>199</v>
      </c>
      <c r="B200" s="24">
        <v>13</v>
      </c>
      <c r="C200" s="24">
        <v>1999</v>
      </c>
      <c r="D200" s="25" t="s">
        <v>2014</v>
      </c>
    </row>
    <row r="201" spans="1:4" ht="19">
      <c r="A201" s="24">
        <v>200</v>
      </c>
      <c r="B201" s="24">
        <v>13</v>
      </c>
      <c r="C201" s="24">
        <v>1999</v>
      </c>
      <c r="D201" s="25" t="s">
        <v>2015</v>
      </c>
    </row>
    <row r="202" spans="1:4" ht="19">
      <c r="A202" s="24">
        <v>201</v>
      </c>
      <c r="B202" s="24">
        <v>13</v>
      </c>
      <c r="C202" s="24">
        <v>1999</v>
      </c>
      <c r="D202" s="25" t="s">
        <v>2016</v>
      </c>
    </row>
    <row r="203" spans="1:4" ht="19">
      <c r="A203" s="24">
        <v>202</v>
      </c>
      <c r="B203" s="24">
        <v>13</v>
      </c>
      <c r="C203" s="24">
        <v>1999</v>
      </c>
      <c r="D203" s="25" t="s">
        <v>2017</v>
      </c>
    </row>
    <row r="204" spans="1:4" ht="19">
      <c r="A204" s="24">
        <v>203</v>
      </c>
      <c r="B204" s="24">
        <v>13</v>
      </c>
      <c r="C204" s="24">
        <v>1999</v>
      </c>
      <c r="D204" s="25" t="s">
        <v>2018</v>
      </c>
    </row>
    <row r="205" spans="1:4" ht="38">
      <c r="A205" s="24">
        <v>204</v>
      </c>
      <c r="B205" s="24">
        <v>13</v>
      </c>
      <c r="C205" s="24">
        <v>1999</v>
      </c>
      <c r="D205" s="25" t="s">
        <v>2019</v>
      </c>
    </row>
    <row r="206" spans="1:4" ht="19">
      <c r="A206" s="24">
        <v>205</v>
      </c>
      <c r="B206" s="24">
        <v>13</v>
      </c>
      <c r="C206" s="24">
        <v>1999</v>
      </c>
      <c r="D206" s="25" t="s">
        <v>2020</v>
      </c>
    </row>
    <row r="207" spans="1:4" ht="19">
      <c r="A207" s="24">
        <v>206</v>
      </c>
      <c r="B207" s="24">
        <v>13</v>
      </c>
      <c r="C207" s="24">
        <v>1999</v>
      </c>
      <c r="D207" s="25" t="s">
        <v>2021</v>
      </c>
    </row>
    <row r="208" spans="1:4" ht="19">
      <c r="A208" s="24">
        <v>207</v>
      </c>
      <c r="B208" s="24">
        <v>12</v>
      </c>
      <c r="C208" s="24">
        <v>1998</v>
      </c>
      <c r="D208" s="12" t="s">
        <v>2041</v>
      </c>
    </row>
    <row r="209" spans="1:4" ht="19">
      <c r="A209" s="24">
        <v>208</v>
      </c>
      <c r="B209" s="24">
        <v>12</v>
      </c>
      <c r="C209" s="24">
        <v>1998</v>
      </c>
      <c r="D209" s="25" t="s">
        <v>1937</v>
      </c>
    </row>
    <row r="210" spans="1:4" ht="19">
      <c r="A210" s="24">
        <v>209</v>
      </c>
      <c r="B210" s="24">
        <v>12</v>
      </c>
      <c r="C210" s="24">
        <v>1998</v>
      </c>
      <c r="D210" s="25" t="s">
        <v>1905</v>
      </c>
    </row>
    <row r="211" spans="1:4" ht="19">
      <c r="A211" s="24">
        <v>210</v>
      </c>
      <c r="B211" s="24">
        <v>12</v>
      </c>
      <c r="C211" s="24">
        <v>1998</v>
      </c>
      <c r="D211" s="25" t="s">
        <v>2022</v>
      </c>
    </row>
    <row r="212" spans="1:4" ht="38">
      <c r="A212" s="24">
        <v>211</v>
      </c>
      <c r="B212" s="24">
        <v>12</v>
      </c>
      <c r="C212" s="24">
        <v>1998</v>
      </c>
      <c r="D212" s="25" t="s">
        <v>2023</v>
      </c>
    </row>
    <row r="213" spans="1:4" ht="38">
      <c r="A213" s="24">
        <v>212</v>
      </c>
      <c r="B213" s="24">
        <v>12</v>
      </c>
      <c r="C213" s="24">
        <v>1998</v>
      </c>
      <c r="D213" s="25" t="s">
        <v>2024</v>
      </c>
    </row>
    <row r="214" spans="1:4" ht="19">
      <c r="A214" s="24">
        <v>213</v>
      </c>
      <c r="B214" s="24">
        <v>12</v>
      </c>
      <c r="C214" s="24">
        <v>1998</v>
      </c>
      <c r="D214" s="25" t="s">
        <v>2025</v>
      </c>
    </row>
    <row r="215" spans="1:4" ht="19">
      <c r="A215" s="24">
        <v>214</v>
      </c>
      <c r="B215" s="24">
        <v>12</v>
      </c>
      <c r="C215" s="24">
        <v>1998</v>
      </c>
      <c r="D215" s="25" t="s">
        <v>2026</v>
      </c>
    </row>
    <row r="216" spans="1:4" ht="19">
      <c r="A216" s="24">
        <v>215</v>
      </c>
      <c r="B216" s="24">
        <v>12</v>
      </c>
      <c r="C216" s="24">
        <v>1998</v>
      </c>
      <c r="D216" s="25" t="s">
        <v>2027</v>
      </c>
    </row>
    <row r="217" spans="1:4" ht="19">
      <c r="A217" s="24">
        <v>216</v>
      </c>
      <c r="B217" s="24">
        <v>12</v>
      </c>
      <c r="C217" s="24">
        <v>1998</v>
      </c>
      <c r="D217" s="25" t="s">
        <v>2028</v>
      </c>
    </row>
    <row r="218" spans="1:4" ht="38">
      <c r="A218" s="24">
        <v>217</v>
      </c>
      <c r="B218" s="24">
        <v>12</v>
      </c>
      <c r="C218" s="24">
        <v>1998</v>
      </c>
      <c r="D218" s="25" t="s">
        <v>2029</v>
      </c>
    </row>
    <row r="219" spans="1:4" ht="19">
      <c r="A219" s="24">
        <v>218</v>
      </c>
      <c r="B219" s="24">
        <v>11</v>
      </c>
      <c r="C219" s="24">
        <v>1997</v>
      </c>
      <c r="D219" s="25" t="s">
        <v>1937</v>
      </c>
    </row>
    <row r="220" spans="1:4" ht="19">
      <c r="A220" s="24">
        <v>219</v>
      </c>
      <c r="B220" s="24">
        <v>11</v>
      </c>
      <c r="C220" s="24">
        <v>1997</v>
      </c>
      <c r="D220" s="25" t="s">
        <v>1905</v>
      </c>
    </row>
    <row r="221" spans="1:4" ht="38">
      <c r="A221" s="24">
        <v>220</v>
      </c>
      <c r="B221" s="24">
        <v>11</v>
      </c>
      <c r="C221" s="24">
        <v>1997</v>
      </c>
      <c r="D221" s="25" t="s">
        <v>2030</v>
      </c>
    </row>
    <row r="222" spans="1:4" ht="19">
      <c r="A222" s="24">
        <v>221</v>
      </c>
      <c r="B222" s="24">
        <v>11</v>
      </c>
      <c r="C222" s="24">
        <v>1997</v>
      </c>
      <c r="D222" s="25" t="s">
        <v>2031</v>
      </c>
    </row>
    <row r="223" spans="1:4" ht="19">
      <c r="A223" s="24">
        <v>222</v>
      </c>
      <c r="B223" s="24">
        <v>11</v>
      </c>
      <c r="C223" s="24">
        <v>1997</v>
      </c>
      <c r="D223" s="25" t="s">
        <v>2032</v>
      </c>
    </row>
    <row r="224" spans="1:4" ht="19">
      <c r="A224" s="24">
        <v>223</v>
      </c>
      <c r="B224" s="24">
        <v>11</v>
      </c>
      <c r="C224" s="24">
        <v>1997</v>
      </c>
      <c r="D224" s="25" t="s">
        <v>2033</v>
      </c>
    </row>
    <row r="225" spans="1:4" ht="38">
      <c r="A225" s="24">
        <v>224</v>
      </c>
      <c r="B225" s="24">
        <v>11</v>
      </c>
      <c r="C225" s="24">
        <v>1997</v>
      </c>
      <c r="D225" s="25" t="s">
        <v>2034</v>
      </c>
    </row>
    <row r="226" spans="1:4" ht="19">
      <c r="A226" s="24">
        <v>225</v>
      </c>
      <c r="B226" s="24">
        <v>11</v>
      </c>
      <c r="C226" s="24">
        <v>1997</v>
      </c>
      <c r="D226" s="25" t="s">
        <v>2035</v>
      </c>
    </row>
    <row r="227" spans="1:4" ht="19">
      <c r="A227" s="24">
        <v>226</v>
      </c>
      <c r="B227" s="24">
        <v>11</v>
      </c>
      <c r="C227" s="24">
        <v>1997</v>
      </c>
      <c r="D227" s="25" t="s">
        <v>2036</v>
      </c>
    </row>
    <row r="228" spans="1:4" ht="19">
      <c r="A228" s="24">
        <v>227</v>
      </c>
      <c r="B228" s="24">
        <v>11</v>
      </c>
      <c r="C228" s="24">
        <v>1997</v>
      </c>
      <c r="D228" s="25" t="s">
        <v>2037</v>
      </c>
    </row>
    <row r="229" spans="1:4" ht="38">
      <c r="A229" s="24">
        <v>228</v>
      </c>
      <c r="B229" s="24">
        <v>11</v>
      </c>
      <c r="C229" s="24">
        <v>1997</v>
      </c>
      <c r="D229" s="25" t="s">
        <v>2038</v>
      </c>
    </row>
    <row r="230" spans="1:4" ht="19">
      <c r="A230" s="24">
        <v>229</v>
      </c>
      <c r="B230" s="24">
        <v>11</v>
      </c>
      <c r="C230" s="24">
        <v>1997</v>
      </c>
      <c r="D230" s="25" t="s">
        <v>2039</v>
      </c>
    </row>
    <row r="231" spans="1:4" ht="19">
      <c r="A231" s="24">
        <v>230</v>
      </c>
      <c r="B231" s="24">
        <v>11</v>
      </c>
      <c r="C231" s="24">
        <v>1997</v>
      </c>
      <c r="D231" s="25" t="s">
        <v>2040</v>
      </c>
    </row>
    <row r="232" spans="1:4" ht="19">
      <c r="A232" s="24">
        <v>231</v>
      </c>
      <c r="B232" s="24">
        <v>10</v>
      </c>
      <c r="C232" s="24">
        <v>1996</v>
      </c>
      <c r="D232" s="25" t="s">
        <v>1937</v>
      </c>
    </row>
    <row r="233" spans="1:4" ht="19">
      <c r="A233" s="24">
        <v>232</v>
      </c>
      <c r="B233" s="24">
        <v>10</v>
      </c>
      <c r="C233" s="24">
        <v>1996</v>
      </c>
      <c r="D233" s="25" t="s">
        <v>1905</v>
      </c>
    </row>
    <row r="234" spans="1:4" ht="19">
      <c r="A234" s="24">
        <v>233</v>
      </c>
      <c r="B234" s="24">
        <v>10</v>
      </c>
      <c r="C234" s="24">
        <v>1996</v>
      </c>
      <c r="D234" s="25" t="s">
        <v>2051</v>
      </c>
    </row>
    <row r="235" spans="1:4" ht="38">
      <c r="A235" s="24">
        <v>234</v>
      </c>
      <c r="B235" s="24">
        <v>10</v>
      </c>
      <c r="C235" s="24">
        <v>1996</v>
      </c>
      <c r="D235" s="25" t="s">
        <v>2042</v>
      </c>
    </row>
    <row r="236" spans="1:4" ht="38">
      <c r="A236" s="24">
        <v>235</v>
      </c>
      <c r="B236" s="24">
        <v>10</v>
      </c>
      <c r="C236" s="24">
        <v>1996</v>
      </c>
      <c r="D236" s="25" t="s">
        <v>2043</v>
      </c>
    </row>
    <row r="237" spans="1:4" ht="19">
      <c r="A237" s="24">
        <v>236</v>
      </c>
      <c r="B237" s="24">
        <v>10</v>
      </c>
      <c r="C237" s="24">
        <v>1996</v>
      </c>
      <c r="D237" s="25" t="s">
        <v>2044</v>
      </c>
    </row>
    <row r="238" spans="1:4" ht="38">
      <c r="A238" s="24">
        <v>237</v>
      </c>
      <c r="B238" s="24">
        <v>10</v>
      </c>
      <c r="C238" s="24">
        <v>1996</v>
      </c>
      <c r="D238" s="25" t="s">
        <v>2045</v>
      </c>
    </row>
    <row r="239" spans="1:4" ht="19">
      <c r="A239" s="24">
        <v>238</v>
      </c>
      <c r="B239" s="24">
        <v>10</v>
      </c>
      <c r="C239" s="24">
        <v>1996</v>
      </c>
      <c r="D239" s="25" t="s">
        <v>2046</v>
      </c>
    </row>
    <row r="240" spans="1:4" ht="38">
      <c r="A240" s="24">
        <v>239</v>
      </c>
      <c r="B240" s="24">
        <v>10</v>
      </c>
      <c r="C240" s="24">
        <v>1996</v>
      </c>
      <c r="D240" s="25" t="s">
        <v>2047</v>
      </c>
    </row>
    <row r="241" spans="1:4" ht="38">
      <c r="A241" s="24">
        <v>240</v>
      </c>
      <c r="B241" s="24">
        <v>10</v>
      </c>
      <c r="C241" s="24">
        <v>1996</v>
      </c>
      <c r="D241" s="25" t="s">
        <v>2048</v>
      </c>
    </row>
    <row r="242" spans="1:4" ht="19">
      <c r="A242" s="24">
        <v>241</v>
      </c>
      <c r="B242" s="24">
        <v>10</v>
      </c>
      <c r="C242" s="24">
        <v>1996</v>
      </c>
      <c r="D242" s="25" t="s">
        <v>2049</v>
      </c>
    </row>
    <row r="243" spans="1:4" ht="19">
      <c r="A243" s="24">
        <v>242</v>
      </c>
      <c r="B243" s="24">
        <v>10</v>
      </c>
      <c r="C243" s="24">
        <v>1996</v>
      </c>
      <c r="D243" s="25" t="s">
        <v>2050</v>
      </c>
    </row>
    <row r="244" spans="1:4" ht="19">
      <c r="A244" s="24">
        <v>243</v>
      </c>
      <c r="B244" s="24">
        <v>9</v>
      </c>
      <c r="C244" s="24">
        <v>1995</v>
      </c>
      <c r="D244" s="25" t="s">
        <v>2066</v>
      </c>
    </row>
    <row r="245" spans="1:4" ht="19">
      <c r="A245" s="24">
        <v>244</v>
      </c>
      <c r="B245" s="24">
        <v>9</v>
      </c>
      <c r="C245" s="24">
        <v>1995</v>
      </c>
      <c r="D245" s="25" t="s">
        <v>1905</v>
      </c>
    </row>
    <row r="246" spans="1:4" ht="19">
      <c r="A246" s="24">
        <v>245</v>
      </c>
      <c r="B246" s="24">
        <v>9</v>
      </c>
      <c r="C246" s="24">
        <v>1995</v>
      </c>
      <c r="D246" s="25" t="s">
        <v>2052</v>
      </c>
    </row>
    <row r="247" spans="1:4" ht="19">
      <c r="A247" s="24">
        <v>246</v>
      </c>
      <c r="B247" s="24">
        <v>9</v>
      </c>
      <c r="C247" s="24">
        <v>1995</v>
      </c>
      <c r="D247" s="25" t="s">
        <v>2053</v>
      </c>
    </row>
    <row r="248" spans="1:4" ht="19">
      <c r="A248" s="24">
        <v>247</v>
      </c>
      <c r="B248" s="24">
        <v>9</v>
      </c>
      <c r="C248" s="24">
        <v>1995</v>
      </c>
      <c r="D248" s="25" t="s">
        <v>2054</v>
      </c>
    </row>
    <row r="249" spans="1:4" ht="38">
      <c r="A249" s="24">
        <v>248</v>
      </c>
      <c r="B249" s="24">
        <v>9</v>
      </c>
      <c r="C249" s="24">
        <v>1995</v>
      </c>
      <c r="D249" s="25" t="s">
        <v>2055</v>
      </c>
    </row>
    <row r="250" spans="1:4" ht="19">
      <c r="A250" s="24">
        <v>249</v>
      </c>
      <c r="B250" s="24">
        <v>9</v>
      </c>
      <c r="C250" s="24">
        <v>1995</v>
      </c>
      <c r="D250" s="25" t="s">
        <v>2056</v>
      </c>
    </row>
    <row r="251" spans="1:4" ht="19">
      <c r="A251" s="24">
        <v>250</v>
      </c>
      <c r="B251" s="24">
        <v>9</v>
      </c>
      <c r="C251" s="24">
        <v>1995</v>
      </c>
      <c r="D251" s="25" t="s">
        <v>2057</v>
      </c>
    </row>
    <row r="252" spans="1:4" ht="38">
      <c r="A252" s="24">
        <v>251</v>
      </c>
      <c r="B252" s="24">
        <v>9</v>
      </c>
      <c r="C252" s="24">
        <v>1995</v>
      </c>
      <c r="D252" s="25" t="s">
        <v>2058</v>
      </c>
    </row>
    <row r="253" spans="1:4" ht="19">
      <c r="A253" s="24">
        <v>252</v>
      </c>
      <c r="B253" s="24">
        <v>9</v>
      </c>
      <c r="C253" s="24">
        <v>1995</v>
      </c>
      <c r="D253" s="25" t="s">
        <v>2059</v>
      </c>
    </row>
    <row r="254" spans="1:4" ht="19">
      <c r="A254" s="24">
        <v>253</v>
      </c>
      <c r="B254" s="24">
        <v>9</v>
      </c>
      <c r="C254" s="24">
        <v>1995</v>
      </c>
      <c r="D254" s="25" t="s">
        <v>2060</v>
      </c>
    </row>
    <row r="255" spans="1:4" ht="19">
      <c r="A255" s="24">
        <v>254</v>
      </c>
      <c r="B255" s="24">
        <v>9</v>
      </c>
      <c r="C255" s="24">
        <v>1995</v>
      </c>
      <c r="D255" s="25" t="s">
        <v>2061</v>
      </c>
    </row>
    <row r="256" spans="1:4" ht="38">
      <c r="A256" s="24">
        <v>255</v>
      </c>
      <c r="B256" s="24">
        <v>9</v>
      </c>
      <c r="C256" s="24">
        <v>1995</v>
      </c>
      <c r="D256" s="25" t="s">
        <v>2062</v>
      </c>
    </row>
    <row r="257" spans="1:4" ht="38">
      <c r="A257" s="24">
        <v>256</v>
      </c>
      <c r="B257" s="24">
        <v>9</v>
      </c>
      <c r="C257" s="24">
        <v>1995</v>
      </c>
      <c r="D257" s="25" t="s">
        <v>2063</v>
      </c>
    </row>
    <row r="258" spans="1:4" ht="19">
      <c r="A258" s="24">
        <v>257</v>
      </c>
      <c r="B258" s="24">
        <v>9</v>
      </c>
      <c r="C258" s="24">
        <v>1995</v>
      </c>
      <c r="D258" s="25" t="s">
        <v>2064</v>
      </c>
    </row>
    <row r="259" spans="1:4" ht="38">
      <c r="A259" s="24">
        <v>258</v>
      </c>
      <c r="B259" s="24">
        <v>9</v>
      </c>
      <c r="C259" s="24">
        <v>1995</v>
      </c>
      <c r="D259" s="25" t="s">
        <v>2065</v>
      </c>
    </row>
    <row r="260" spans="1:4" ht="19">
      <c r="A260" s="24">
        <v>259</v>
      </c>
      <c r="B260" s="24">
        <v>8</v>
      </c>
      <c r="C260" s="24">
        <v>1994</v>
      </c>
      <c r="D260" s="25" t="s">
        <v>1937</v>
      </c>
    </row>
    <row r="261" spans="1:4" ht="19">
      <c r="A261" s="24">
        <v>260</v>
      </c>
      <c r="B261" s="24">
        <v>8</v>
      </c>
      <c r="C261" s="24">
        <v>1994</v>
      </c>
      <c r="D261" s="25" t="s">
        <v>1905</v>
      </c>
    </row>
    <row r="262" spans="1:4" ht="38">
      <c r="A262" s="24">
        <v>261</v>
      </c>
      <c r="B262" s="24">
        <v>8</v>
      </c>
      <c r="C262" s="24">
        <v>1994</v>
      </c>
      <c r="D262" s="25" t="s">
        <v>2067</v>
      </c>
    </row>
    <row r="263" spans="1:4" ht="19">
      <c r="A263" s="24">
        <v>262</v>
      </c>
      <c r="B263" s="24">
        <v>8</v>
      </c>
      <c r="C263" s="24">
        <v>1994</v>
      </c>
      <c r="D263" s="25" t="s">
        <v>2068</v>
      </c>
    </row>
    <row r="264" spans="1:4" ht="19">
      <c r="A264" s="24">
        <v>263</v>
      </c>
      <c r="B264" s="24">
        <v>8</v>
      </c>
      <c r="C264" s="24">
        <v>1994</v>
      </c>
      <c r="D264" s="25" t="s">
        <v>2069</v>
      </c>
    </row>
    <row r="265" spans="1:4" ht="19">
      <c r="A265" s="24">
        <v>264</v>
      </c>
      <c r="B265" s="24">
        <v>8</v>
      </c>
      <c r="C265" s="24">
        <v>1994</v>
      </c>
      <c r="D265" s="25" t="s">
        <v>2070</v>
      </c>
    </row>
    <row r="266" spans="1:4" ht="19">
      <c r="A266" s="24">
        <v>265</v>
      </c>
      <c r="B266" s="24">
        <v>8</v>
      </c>
      <c r="C266" s="24">
        <v>1994</v>
      </c>
      <c r="D266" s="25" t="s">
        <v>2071</v>
      </c>
    </row>
    <row r="267" spans="1:4" ht="19">
      <c r="A267" s="24">
        <v>266</v>
      </c>
      <c r="B267" s="24">
        <v>8</v>
      </c>
      <c r="C267" s="24">
        <v>1994</v>
      </c>
      <c r="D267" s="25" t="s">
        <v>2072</v>
      </c>
    </row>
    <row r="268" spans="1:4" ht="38">
      <c r="A268" s="24">
        <v>267</v>
      </c>
      <c r="B268" s="24">
        <v>8</v>
      </c>
      <c r="C268" s="24">
        <v>1994</v>
      </c>
      <c r="D268" s="25" t="s">
        <v>2073</v>
      </c>
    </row>
    <row r="269" spans="1:4" ht="19">
      <c r="A269" s="24">
        <v>268</v>
      </c>
      <c r="B269" s="24">
        <v>8</v>
      </c>
      <c r="C269" s="24">
        <v>1994</v>
      </c>
      <c r="D269" s="25" t="s">
        <v>2074</v>
      </c>
    </row>
    <row r="270" spans="1:4" ht="19">
      <c r="A270" s="24">
        <v>269</v>
      </c>
      <c r="B270" s="24">
        <v>8</v>
      </c>
      <c r="C270" s="24">
        <v>1994</v>
      </c>
      <c r="D270" s="25" t="s">
        <v>2075</v>
      </c>
    </row>
    <row r="271" spans="1:4" ht="19">
      <c r="A271" s="24">
        <v>270</v>
      </c>
      <c r="B271" s="24">
        <v>8</v>
      </c>
      <c r="C271" s="24">
        <v>1994</v>
      </c>
      <c r="D271" s="25" t="s">
        <v>2076</v>
      </c>
    </row>
    <row r="272" spans="1:4" ht="19">
      <c r="A272" s="24">
        <v>271</v>
      </c>
      <c r="B272" s="24">
        <v>7</v>
      </c>
      <c r="C272" s="24">
        <v>1993</v>
      </c>
      <c r="D272" s="26" t="s">
        <v>2077</v>
      </c>
    </row>
    <row r="273" spans="1:4" ht="19">
      <c r="A273" s="24">
        <v>272</v>
      </c>
      <c r="B273" s="24">
        <v>7</v>
      </c>
      <c r="C273" s="24">
        <v>1993</v>
      </c>
      <c r="D273" s="25" t="s">
        <v>1905</v>
      </c>
    </row>
    <row r="274" spans="1:4" ht="19">
      <c r="A274" s="24">
        <v>273</v>
      </c>
      <c r="B274" s="24">
        <v>7</v>
      </c>
      <c r="C274" s="24">
        <v>1993</v>
      </c>
      <c r="D274" s="25" t="s">
        <v>1937</v>
      </c>
    </row>
    <row r="275" spans="1:4" ht="19">
      <c r="A275" s="24">
        <v>274</v>
      </c>
      <c r="B275" s="24">
        <v>7</v>
      </c>
      <c r="C275" s="24">
        <v>1993</v>
      </c>
      <c r="D275" s="25" t="s">
        <v>2078</v>
      </c>
    </row>
    <row r="276" spans="1:4" ht="19">
      <c r="A276" s="24">
        <v>275</v>
      </c>
      <c r="B276" s="24">
        <v>7</v>
      </c>
      <c r="C276" s="24">
        <v>1993</v>
      </c>
      <c r="D276" s="25" t="s">
        <v>2079</v>
      </c>
    </row>
    <row r="277" spans="1:4" ht="19">
      <c r="A277" s="24">
        <v>276</v>
      </c>
      <c r="B277" s="24">
        <v>6</v>
      </c>
      <c r="C277" s="24">
        <v>1992</v>
      </c>
      <c r="D277" s="25" t="s">
        <v>1937</v>
      </c>
    </row>
    <row r="278" spans="1:4" ht="19">
      <c r="A278" s="24">
        <v>277</v>
      </c>
      <c r="B278" s="24">
        <v>6</v>
      </c>
      <c r="C278" s="24">
        <v>1992</v>
      </c>
      <c r="D278" s="25" t="s">
        <v>1905</v>
      </c>
    </row>
    <row r="279" spans="1:4" ht="19">
      <c r="A279" s="24">
        <v>278</v>
      </c>
      <c r="B279" s="24">
        <v>6</v>
      </c>
      <c r="C279" s="24">
        <v>1992</v>
      </c>
      <c r="D279" s="25" t="s">
        <v>2080</v>
      </c>
    </row>
    <row r="280" spans="1:4" ht="19">
      <c r="A280" s="24">
        <v>279</v>
      </c>
      <c r="B280" s="24">
        <v>6</v>
      </c>
      <c r="C280" s="24">
        <v>1992</v>
      </c>
      <c r="D280" s="25" t="s">
        <v>2081</v>
      </c>
    </row>
    <row r="281" spans="1:4" ht="19">
      <c r="A281" s="24">
        <v>280</v>
      </c>
      <c r="B281" s="24">
        <v>6</v>
      </c>
      <c r="C281" s="24">
        <v>1992</v>
      </c>
      <c r="D281" s="25" t="s">
        <v>2082</v>
      </c>
    </row>
    <row r="282" spans="1:4" ht="19">
      <c r="A282" s="24">
        <v>281</v>
      </c>
      <c r="B282" s="24">
        <v>6</v>
      </c>
      <c r="C282" s="24">
        <v>1992</v>
      </c>
      <c r="D282" s="25" t="s">
        <v>2083</v>
      </c>
    </row>
    <row r="283" spans="1:4" ht="19">
      <c r="A283" s="24">
        <v>282</v>
      </c>
      <c r="B283" s="24">
        <v>6</v>
      </c>
      <c r="C283" s="24">
        <v>1992</v>
      </c>
      <c r="D283" s="25" t="s">
        <v>2084</v>
      </c>
    </row>
    <row r="284" spans="1:4" ht="19">
      <c r="A284" s="24">
        <v>283</v>
      </c>
      <c r="B284" s="24">
        <v>6</v>
      </c>
      <c r="C284" s="24">
        <v>1992</v>
      </c>
      <c r="D284" s="25" t="s">
        <v>2085</v>
      </c>
    </row>
    <row r="285" spans="1:4" ht="19">
      <c r="A285" s="24">
        <v>284</v>
      </c>
      <c r="B285" s="24">
        <v>6</v>
      </c>
      <c r="C285" s="24">
        <v>1992</v>
      </c>
      <c r="D285" s="25" t="s">
        <v>2086</v>
      </c>
    </row>
    <row r="286" spans="1:4" ht="19">
      <c r="A286" s="24">
        <v>285</v>
      </c>
      <c r="B286" s="24">
        <v>6</v>
      </c>
      <c r="C286" s="24">
        <v>1992</v>
      </c>
      <c r="D286" s="25" t="s">
        <v>2087</v>
      </c>
    </row>
    <row r="287" spans="1:4" ht="19">
      <c r="A287" s="24">
        <v>286</v>
      </c>
      <c r="B287" s="24">
        <v>6</v>
      </c>
      <c r="C287" s="24">
        <v>1992</v>
      </c>
      <c r="D287" s="25" t="s">
        <v>2088</v>
      </c>
    </row>
    <row r="288" spans="1:4" ht="19">
      <c r="A288" s="24">
        <v>287</v>
      </c>
      <c r="B288" s="24">
        <v>6</v>
      </c>
      <c r="C288" s="24">
        <v>1992</v>
      </c>
      <c r="D288" s="25" t="s">
        <v>2089</v>
      </c>
    </row>
    <row r="289" spans="1:4" ht="19">
      <c r="A289" s="24">
        <v>288</v>
      </c>
      <c r="B289" s="24">
        <v>6</v>
      </c>
      <c r="C289" s="24">
        <v>1992</v>
      </c>
      <c r="D289" s="25" t="s">
        <v>2090</v>
      </c>
    </row>
    <row r="290" spans="1:4" ht="19">
      <c r="A290" s="24">
        <v>289</v>
      </c>
      <c r="B290" s="24">
        <v>6</v>
      </c>
      <c r="C290" s="24">
        <v>1992</v>
      </c>
      <c r="D290" s="25" t="s">
        <v>2091</v>
      </c>
    </row>
    <row r="291" spans="1:4" ht="19">
      <c r="A291" s="24">
        <v>290</v>
      </c>
      <c r="B291" s="24">
        <v>5</v>
      </c>
      <c r="C291" s="24">
        <v>1991</v>
      </c>
      <c r="D291" s="25" t="s">
        <v>1937</v>
      </c>
    </row>
    <row r="292" spans="1:4" ht="19">
      <c r="A292" s="24">
        <v>291</v>
      </c>
      <c r="B292" s="24">
        <v>5</v>
      </c>
      <c r="C292" s="24">
        <v>1991</v>
      </c>
      <c r="D292" s="25" t="s">
        <v>1905</v>
      </c>
    </row>
    <row r="293" spans="1:4" ht="19">
      <c r="A293" s="24">
        <v>292</v>
      </c>
      <c r="B293" s="24">
        <v>5</v>
      </c>
      <c r="C293" s="24">
        <v>1991</v>
      </c>
      <c r="D293" s="25" t="s">
        <v>2092</v>
      </c>
    </row>
    <row r="294" spans="1:4" ht="38">
      <c r="A294" s="24">
        <v>293</v>
      </c>
      <c r="B294" s="24">
        <v>5</v>
      </c>
      <c r="C294" s="24">
        <v>1991</v>
      </c>
      <c r="D294" s="25" t="s">
        <v>2093</v>
      </c>
    </row>
    <row r="295" spans="1:4" ht="19">
      <c r="A295" s="24">
        <v>294</v>
      </c>
      <c r="B295" s="24">
        <v>5</v>
      </c>
      <c r="C295" s="24">
        <v>1991</v>
      </c>
      <c r="D295" s="25" t="s">
        <v>2094</v>
      </c>
    </row>
    <row r="296" spans="1:4" ht="19">
      <c r="A296" s="24">
        <v>295</v>
      </c>
      <c r="B296" s="24">
        <v>5</v>
      </c>
      <c r="C296" s="24">
        <v>1991</v>
      </c>
      <c r="D296" s="25" t="s">
        <v>2095</v>
      </c>
    </row>
    <row r="297" spans="1:4" ht="38">
      <c r="A297" s="24">
        <v>296</v>
      </c>
      <c r="B297" s="24">
        <v>5</v>
      </c>
      <c r="C297" s="24">
        <v>1991</v>
      </c>
      <c r="D297" s="25" t="s">
        <v>2096</v>
      </c>
    </row>
    <row r="298" spans="1:4" ht="19">
      <c r="A298" s="24">
        <v>297</v>
      </c>
      <c r="B298" s="24">
        <v>5</v>
      </c>
      <c r="C298" s="24">
        <v>1991</v>
      </c>
      <c r="D298" s="25" t="s">
        <v>2097</v>
      </c>
    </row>
    <row r="299" spans="1:4" ht="38">
      <c r="A299" s="24">
        <v>298</v>
      </c>
      <c r="B299" s="24">
        <v>5</v>
      </c>
      <c r="C299" s="24">
        <v>1991</v>
      </c>
      <c r="D299" s="25" t="s">
        <v>2098</v>
      </c>
    </row>
    <row r="300" spans="1:4" ht="19">
      <c r="A300" s="24">
        <v>299</v>
      </c>
      <c r="B300" s="24">
        <v>5</v>
      </c>
      <c r="C300" s="24">
        <v>1991</v>
      </c>
      <c r="D300" s="25" t="s">
        <v>2099</v>
      </c>
    </row>
    <row r="301" spans="1:4" ht="38">
      <c r="A301" s="24">
        <v>300</v>
      </c>
      <c r="B301" s="24">
        <v>5</v>
      </c>
      <c r="C301" s="24">
        <v>1991</v>
      </c>
      <c r="D301" s="25" t="s">
        <v>2100</v>
      </c>
    </row>
    <row r="302" spans="1:4" ht="19">
      <c r="A302" s="24">
        <v>301</v>
      </c>
      <c r="B302" s="24">
        <v>5</v>
      </c>
      <c r="C302" s="24">
        <v>1991</v>
      </c>
      <c r="D302" s="25" t="s">
        <v>2101</v>
      </c>
    </row>
    <row r="303" spans="1:4" ht="19">
      <c r="A303" s="24">
        <v>302</v>
      </c>
      <c r="B303" s="24">
        <v>5</v>
      </c>
      <c r="C303" s="24">
        <v>1991</v>
      </c>
      <c r="D303" s="25" t="s">
        <v>2102</v>
      </c>
    </row>
    <row r="304" spans="1:4" ht="19">
      <c r="A304" s="24">
        <v>303</v>
      </c>
      <c r="B304" s="24">
        <v>5</v>
      </c>
      <c r="C304" s="24">
        <v>1991</v>
      </c>
      <c r="D304" s="25" t="s">
        <v>2103</v>
      </c>
    </row>
    <row r="305" spans="1:4" ht="19">
      <c r="A305" s="24">
        <v>304</v>
      </c>
      <c r="B305" s="24">
        <v>5</v>
      </c>
      <c r="C305" s="24">
        <v>1991</v>
      </c>
      <c r="D305" s="25" t="s">
        <v>2091</v>
      </c>
    </row>
    <row r="306" spans="1:4" ht="19">
      <c r="A306" s="24">
        <v>305</v>
      </c>
      <c r="B306" s="24">
        <v>4</v>
      </c>
      <c r="C306" s="24">
        <v>1990</v>
      </c>
      <c r="D306" s="25" t="s">
        <v>1937</v>
      </c>
    </row>
    <row r="307" spans="1:4" ht="19">
      <c r="A307" s="24">
        <v>306</v>
      </c>
      <c r="B307" s="24">
        <v>4</v>
      </c>
      <c r="C307" s="24">
        <v>1990</v>
      </c>
      <c r="D307" s="25" t="s">
        <v>1905</v>
      </c>
    </row>
    <row r="308" spans="1:4" ht="19">
      <c r="A308" s="24">
        <v>307</v>
      </c>
      <c r="B308" s="24">
        <v>4</v>
      </c>
      <c r="C308" s="24">
        <v>1990</v>
      </c>
      <c r="D308" s="25" t="s">
        <v>2104</v>
      </c>
    </row>
    <row r="309" spans="1:4" ht="19">
      <c r="A309" s="24">
        <v>308</v>
      </c>
      <c r="B309" s="24">
        <v>4</v>
      </c>
      <c r="C309" s="24">
        <v>1990</v>
      </c>
      <c r="D309" s="25" t="s">
        <v>2105</v>
      </c>
    </row>
    <row r="310" spans="1:4" ht="19">
      <c r="A310" s="24">
        <v>309</v>
      </c>
      <c r="B310" s="24">
        <v>4</v>
      </c>
      <c r="C310" s="24">
        <v>1990</v>
      </c>
      <c r="D310" s="25" t="s">
        <v>2106</v>
      </c>
    </row>
    <row r="311" spans="1:4" ht="19">
      <c r="A311" s="24">
        <v>310</v>
      </c>
      <c r="B311" s="24">
        <v>4</v>
      </c>
      <c r="C311" s="24">
        <v>1990</v>
      </c>
      <c r="D311" s="25" t="s">
        <v>2107</v>
      </c>
    </row>
    <row r="312" spans="1:4" ht="19">
      <c r="A312" s="24">
        <v>311</v>
      </c>
      <c r="B312" s="24">
        <v>4</v>
      </c>
      <c r="C312" s="24">
        <v>1990</v>
      </c>
      <c r="D312" s="25" t="s">
        <v>2108</v>
      </c>
    </row>
    <row r="313" spans="1:4" ht="38">
      <c r="A313" s="24">
        <v>312</v>
      </c>
      <c r="B313" s="24">
        <v>4</v>
      </c>
      <c r="C313" s="24">
        <v>1990</v>
      </c>
      <c r="D313" s="25" t="s">
        <v>2109</v>
      </c>
    </row>
    <row r="314" spans="1:4" ht="19">
      <c r="A314" s="24">
        <v>313</v>
      </c>
      <c r="B314" s="24">
        <v>4</v>
      </c>
      <c r="C314" s="24">
        <v>1990</v>
      </c>
      <c r="D314" s="25" t="s">
        <v>2110</v>
      </c>
    </row>
    <row r="315" spans="1:4" ht="19">
      <c r="A315" s="24">
        <v>314</v>
      </c>
      <c r="B315" s="24">
        <v>4</v>
      </c>
      <c r="C315" s="24">
        <v>1990</v>
      </c>
      <c r="D315" s="25" t="s">
        <v>2111</v>
      </c>
    </row>
    <row r="316" spans="1:4" ht="38">
      <c r="A316" s="24">
        <v>315</v>
      </c>
      <c r="B316" s="24">
        <v>4</v>
      </c>
      <c r="C316" s="24">
        <v>1990</v>
      </c>
      <c r="D316" s="25" t="s">
        <v>2112</v>
      </c>
    </row>
    <row r="317" spans="1:4" ht="19">
      <c r="A317" s="24">
        <v>316</v>
      </c>
      <c r="B317" s="24">
        <v>4</v>
      </c>
      <c r="C317" s="24">
        <v>1990</v>
      </c>
      <c r="D317" s="25" t="s">
        <v>2113</v>
      </c>
    </row>
    <row r="318" spans="1:4" ht="19">
      <c r="A318" s="24">
        <v>317</v>
      </c>
      <c r="B318" s="24">
        <v>4</v>
      </c>
      <c r="C318" s="24">
        <v>1990</v>
      </c>
      <c r="D318" s="25" t="s">
        <v>2114</v>
      </c>
    </row>
    <row r="319" spans="1:4" ht="19">
      <c r="A319" s="24">
        <v>318</v>
      </c>
      <c r="B319" s="24">
        <v>3</v>
      </c>
      <c r="C319" s="24">
        <v>1989</v>
      </c>
      <c r="D319" s="25" t="s">
        <v>1937</v>
      </c>
    </row>
    <row r="320" spans="1:4" ht="19">
      <c r="A320" s="24">
        <v>319</v>
      </c>
      <c r="B320" s="24">
        <v>3</v>
      </c>
      <c r="C320" s="24">
        <v>1989</v>
      </c>
      <c r="D320" s="25" t="s">
        <v>1905</v>
      </c>
    </row>
    <row r="321" spans="1:4" ht="19">
      <c r="A321" s="24">
        <v>320</v>
      </c>
      <c r="B321" s="24">
        <v>3</v>
      </c>
      <c r="C321" s="24">
        <v>1989</v>
      </c>
      <c r="D321" s="25" t="s">
        <v>2051</v>
      </c>
    </row>
    <row r="322" spans="1:4" ht="19">
      <c r="A322" s="24">
        <v>321</v>
      </c>
      <c r="B322" s="24">
        <v>3</v>
      </c>
      <c r="C322" s="24">
        <v>1989</v>
      </c>
      <c r="D322" s="25" t="s">
        <v>2115</v>
      </c>
    </row>
    <row r="323" spans="1:4" ht="19">
      <c r="A323" s="24">
        <v>322</v>
      </c>
      <c r="B323" s="24">
        <v>3</v>
      </c>
      <c r="C323" s="24">
        <v>1989</v>
      </c>
      <c r="D323" s="25" t="s">
        <v>2116</v>
      </c>
    </row>
    <row r="324" spans="1:4" ht="19">
      <c r="A324" s="24">
        <v>323</v>
      </c>
      <c r="B324" s="24">
        <v>3</v>
      </c>
      <c r="C324" s="24">
        <v>1989</v>
      </c>
      <c r="D324" s="25" t="s">
        <v>2117</v>
      </c>
    </row>
    <row r="325" spans="1:4" ht="38">
      <c r="A325" s="24">
        <v>324</v>
      </c>
      <c r="B325" s="24">
        <v>3</v>
      </c>
      <c r="C325" s="24">
        <v>1989</v>
      </c>
      <c r="D325" s="25" t="s">
        <v>2118</v>
      </c>
    </row>
    <row r="326" spans="1:4" ht="19">
      <c r="A326" s="24">
        <v>325</v>
      </c>
      <c r="B326" s="24">
        <v>3</v>
      </c>
      <c r="C326" s="24">
        <v>1989</v>
      </c>
      <c r="D326" s="25" t="s">
        <v>2119</v>
      </c>
    </row>
    <row r="327" spans="1:4" ht="19">
      <c r="A327" s="24">
        <v>326</v>
      </c>
      <c r="B327" s="24">
        <v>3</v>
      </c>
      <c r="C327" s="24">
        <v>1989</v>
      </c>
      <c r="D327" s="25" t="s">
        <v>2120</v>
      </c>
    </row>
    <row r="328" spans="1:4" ht="19">
      <c r="A328" s="24">
        <v>327</v>
      </c>
      <c r="B328" s="24">
        <v>2</v>
      </c>
      <c r="C328" s="24">
        <v>1988</v>
      </c>
      <c r="D328" s="25" t="s">
        <v>1937</v>
      </c>
    </row>
    <row r="329" spans="1:4" ht="19">
      <c r="A329" s="24">
        <v>328</v>
      </c>
      <c r="B329" s="24">
        <v>2</v>
      </c>
      <c r="C329" s="24">
        <v>1988</v>
      </c>
      <c r="D329" s="25" t="s">
        <v>1905</v>
      </c>
    </row>
    <row r="330" spans="1:4" ht="19">
      <c r="A330" s="24">
        <v>329</v>
      </c>
      <c r="B330" s="24">
        <v>2</v>
      </c>
      <c r="C330" s="24">
        <v>1988</v>
      </c>
      <c r="D330" s="25" t="s">
        <v>2121</v>
      </c>
    </row>
    <row r="331" spans="1:4" ht="38">
      <c r="A331" s="24">
        <v>330</v>
      </c>
      <c r="B331" s="24">
        <v>2</v>
      </c>
      <c r="C331" s="24">
        <v>1988</v>
      </c>
      <c r="D331" s="25" t="s">
        <v>2122</v>
      </c>
    </row>
    <row r="332" spans="1:4" ht="38">
      <c r="A332" s="24">
        <v>331</v>
      </c>
      <c r="B332" s="24">
        <v>2</v>
      </c>
      <c r="C332" s="24">
        <v>1988</v>
      </c>
      <c r="D332" s="25" t="s">
        <v>2123</v>
      </c>
    </row>
    <row r="333" spans="1:4" ht="19">
      <c r="A333" s="24">
        <v>332</v>
      </c>
      <c r="B333" s="24">
        <v>2</v>
      </c>
      <c r="C333" s="24">
        <v>1988</v>
      </c>
      <c r="D333" s="25" t="s">
        <v>2124</v>
      </c>
    </row>
    <row r="334" spans="1:4" ht="19">
      <c r="A334" s="24">
        <v>333</v>
      </c>
      <c r="B334" s="24">
        <v>2</v>
      </c>
      <c r="C334" s="24">
        <v>1988</v>
      </c>
      <c r="D334" s="25" t="s">
        <v>2125</v>
      </c>
    </row>
    <row r="335" spans="1:4" ht="19">
      <c r="A335" s="24">
        <v>334</v>
      </c>
      <c r="B335" s="24">
        <v>2</v>
      </c>
      <c r="C335" s="24">
        <v>1988</v>
      </c>
      <c r="D335" s="25" t="s">
        <v>2126</v>
      </c>
    </row>
    <row r="336" spans="1:4" ht="19">
      <c r="A336" s="24">
        <v>335</v>
      </c>
      <c r="B336" s="24">
        <v>2</v>
      </c>
      <c r="C336" s="24">
        <v>1988</v>
      </c>
      <c r="D336" s="25" t="s">
        <v>2127</v>
      </c>
    </row>
    <row r="337" spans="1:4" ht="19">
      <c r="A337" s="24">
        <v>336</v>
      </c>
      <c r="B337" s="24">
        <v>2</v>
      </c>
      <c r="C337" s="24">
        <v>1988</v>
      </c>
      <c r="D337" s="25" t="s">
        <v>2128</v>
      </c>
    </row>
    <row r="338" spans="1:4" ht="38">
      <c r="A338" s="24">
        <v>337</v>
      </c>
      <c r="B338" s="24">
        <v>2</v>
      </c>
      <c r="C338" s="24">
        <v>1988</v>
      </c>
      <c r="D338" s="25" t="s">
        <v>2129</v>
      </c>
    </row>
    <row r="339" spans="1:4" ht="19">
      <c r="A339" s="24">
        <v>338</v>
      </c>
      <c r="B339" s="24">
        <v>1</v>
      </c>
      <c r="C339" s="24">
        <v>1987</v>
      </c>
      <c r="D339" s="25" t="s">
        <v>1937</v>
      </c>
    </row>
    <row r="340" spans="1:4" ht="19">
      <c r="A340" s="24">
        <v>339</v>
      </c>
      <c r="B340" s="24">
        <v>1</v>
      </c>
      <c r="C340" s="24">
        <v>1987</v>
      </c>
      <c r="D340" s="25" t="s">
        <v>1905</v>
      </c>
    </row>
    <row r="341" spans="1:4" ht="19">
      <c r="A341" s="24">
        <v>340</v>
      </c>
      <c r="B341" s="24">
        <v>1</v>
      </c>
      <c r="C341" s="24">
        <v>1987</v>
      </c>
      <c r="D341" s="25" t="s">
        <v>2139</v>
      </c>
    </row>
    <row r="342" spans="1:4" ht="38">
      <c r="A342" s="24">
        <v>341</v>
      </c>
      <c r="B342" s="24">
        <v>1</v>
      </c>
      <c r="C342" s="24">
        <v>1987</v>
      </c>
      <c r="D342" s="25" t="s">
        <v>2130</v>
      </c>
    </row>
    <row r="343" spans="1:4" ht="19">
      <c r="A343" s="24">
        <v>342</v>
      </c>
      <c r="B343" s="24">
        <v>1</v>
      </c>
      <c r="C343" s="24">
        <v>1987</v>
      </c>
      <c r="D343" s="25" t="s">
        <v>2131</v>
      </c>
    </row>
    <row r="344" spans="1:4" ht="19">
      <c r="A344" s="24">
        <v>343</v>
      </c>
      <c r="B344" s="24">
        <v>1</v>
      </c>
      <c r="C344" s="24">
        <v>1987</v>
      </c>
      <c r="D344" s="25" t="s">
        <v>2132</v>
      </c>
    </row>
    <row r="345" spans="1:4" ht="38">
      <c r="A345" s="24">
        <v>344</v>
      </c>
      <c r="B345" s="24">
        <v>1</v>
      </c>
      <c r="C345" s="24">
        <v>1987</v>
      </c>
      <c r="D345" s="25" t="s">
        <v>2133</v>
      </c>
    </row>
    <row r="346" spans="1:4" ht="38">
      <c r="A346" s="24">
        <v>345</v>
      </c>
      <c r="B346" s="24">
        <v>1</v>
      </c>
      <c r="C346" s="24">
        <v>1987</v>
      </c>
      <c r="D346" s="25" t="s">
        <v>2134</v>
      </c>
    </row>
    <row r="347" spans="1:4" ht="38">
      <c r="A347" s="24">
        <v>346</v>
      </c>
      <c r="B347" s="24">
        <v>1</v>
      </c>
      <c r="C347" s="24">
        <v>1987</v>
      </c>
      <c r="D347" s="25" t="s">
        <v>2135</v>
      </c>
    </row>
    <row r="348" spans="1:4" ht="19">
      <c r="A348" s="24">
        <v>347</v>
      </c>
      <c r="B348" s="24">
        <v>1</v>
      </c>
      <c r="C348" s="24">
        <v>1987</v>
      </c>
      <c r="D348" s="25" t="s">
        <v>2136</v>
      </c>
    </row>
    <row r="349" spans="1:4" ht="19">
      <c r="A349" s="24">
        <v>348</v>
      </c>
      <c r="B349" s="24">
        <v>1</v>
      </c>
      <c r="C349" s="24">
        <v>1987</v>
      </c>
      <c r="D349" s="25" t="s">
        <v>2137</v>
      </c>
    </row>
    <row r="350" spans="1:4" ht="19">
      <c r="A350" s="24">
        <v>349</v>
      </c>
      <c r="B350" s="24">
        <v>1</v>
      </c>
      <c r="C350" s="24">
        <v>1987</v>
      </c>
      <c r="D350" s="25" t="s">
        <v>2138</v>
      </c>
    </row>
  </sheetData>
  <autoFilter ref="A1:D344" xr:uid="{EAF46499-B41A-9541-A054-559C416E298A}"/>
  <hyperlinks>
    <hyperlink ref="D24" r:id="rId1" display="https://regionalfurnituresociety.files.wordpress.com/2021/12/rf-2018-01-brears-light.pdf" xr:uid="{F07222B3-920D-9443-9BBC-54AE0E42651B}"/>
    <hyperlink ref="D25" r:id="rId2" display="https://regionalfurnituresociety.files.wordpress.com/2021/12/rf-2018-02-harrison-light.pdf" xr:uid="{289E99D4-733A-7848-BF6C-2D6D72511B80}"/>
    <hyperlink ref="D26" r:id="rId3" display="https://regionalfurnituresociety.files.wordpress.com/2021/12/rf-2018-03-boram-light.pdf" xr:uid="{02076CC1-9D19-4541-82BB-995A0446FC4D}"/>
    <hyperlink ref="D27" r:id="rId4" display="https://regionalfurnituresociety.files.wordpress.com/2021/12/rf-2018-04-parker-light.pdf" xr:uid="{5841C349-986E-5449-BDF3-E757230A6EA5}"/>
    <hyperlink ref="D28" r:id="rId5" display="https://regionalfurnituresociety.files.wordpress.com/2021/12/rf-2018-05-sergeant-light.pdf" xr:uid="{B44FE420-29AD-7245-A300-34AED15C6D64}"/>
    <hyperlink ref="D29" r:id="rId6" display="https://regionalfurnituresociety.files.wordpress.com/2021/12/rf-2018-06-wheeler-light.pdf" xr:uid="{5DF462A6-6D22-0444-A242-C519E619DF6E}"/>
    <hyperlink ref="D30" r:id="rId7" display="https://regionalfurnituresociety.files.wordpress.com/2021/12/rf-2018-07-pearce-light.pdf" xr:uid="{79CB143B-3F80-8245-B51B-FEF53A4C5F4C}"/>
    <hyperlink ref="D31" r:id="rId8" display="https://regionalfurnituresociety.files.wordpress.com/2021/03/rf-2017-00-prelims.pdf" xr:uid="{1F9ACE95-B364-CA44-A9EC-A026CF868C01}"/>
    <hyperlink ref="D32" r:id="rId9" display="https://regionalfurnituresociety.files.wordpress.com/2021/03/rf-2017-01-lindfield.pdf" xr:uid="{292E5DD0-CD3E-8D4C-B070-83F3191B1480}"/>
    <hyperlink ref="D33" r:id="rId10" display="https://regionalfurnituresociety.files.wordpress.com/2021/03/rf-2017-02-hancock.pdf" xr:uid="{F0C9E4BC-26BB-3346-982B-6E6A5DDB2EB3}"/>
    <hyperlink ref="D34" r:id="rId11" display="https://regionalfurnituresociety.files.wordpress.com/2021/03/rf-2017-03-harrison.pdf" xr:uid="{151BA872-C2F5-9949-BEA5-BA93C1525402}"/>
    <hyperlink ref="D35" r:id="rId12" display="https://regionalfurnituresociety.files.wordpress.com/2021/03/rf-2017-04-purdy-and-carragher.pdf" xr:uid="{FD95C41D-FC6E-074A-997A-CA573C4E019F}"/>
    <hyperlink ref="D36" r:id="rId13" display="https://regionalfurnituresociety.files.wordpress.com/2021/03/rf-2017-05-mccartney.pdf" xr:uid="{F321C0CC-A914-E345-B87D-EA51AA6AD7A5}"/>
    <hyperlink ref="D37" r:id="rId14" display="https://regionalfurnituresociety.files.wordpress.com/2021/03/rf-2016-norwich-contents-and-editorial.pdf" xr:uid="{9603EFE8-BF55-D741-8C95-CF87D77FFA56}"/>
    <hyperlink ref="D38" r:id="rId15" tooltip="RF 2016 Norwich 01 introduction" display="https://regionalfurnituresociety.files.wordpress.com/2019/11/rf-2016-norwich-01-introduction.pdf" xr:uid="{C36EDC09-8811-2148-9CE7-10B21CC25340}"/>
    <hyperlink ref="D39" r:id="rId16" tooltip="RF 2016 Norwich 02 cabinets PART ONE" display="https://regionalfurnituresociety.files.wordpress.com/2019/11/rf-2016-norwich-02-cabinets-part-one.pdf" xr:uid="{4EA7A6A3-1D9B-5C44-AD4F-66B99A919594}"/>
    <hyperlink ref="D40" r:id="rId17" tooltip="RF 2016 Norwich 03 cabinets PART TWO" display="https://regionalfurnituresociety.files.wordpress.com/2019/11/rf-2016-norwich-03-cabinets-part-two.pdf" xr:uid="{5763CC1F-900A-1947-9B84-06F22A703F47}"/>
    <hyperlink ref="D41" r:id="rId18" tooltip="RF 2016 Norwich 04 cabinets PART THREE" display="https://regionalfurnituresociety.files.wordpress.com/2019/11/rf-2016-norwich-04-cabinets-part-three.pdf" xr:uid="{603C56DA-64CC-8B41-B190-C30A89A897BF}"/>
    <hyperlink ref="D42" r:id="rId19" tooltip="RF 2016 Norwich 05 chairs" display="https://regionalfurnituresociety.files.wordpress.com/2019/11/rf-2016-norwich-05-chairs.pdf" xr:uid="{74AFC96E-06BD-9A42-9627-28CD07BBCB44}"/>
    <hyperlink ref="D43" r:id="rId20" tooltip="Contents" display="https://regionalfurnituresociety.files.wordpress.com/2017/09/00-2015-prelims.pdf" xr:uid="{70373643-22E6-F344-8A45-08CAD402DF4E}"/>
    <hyperlink ref="D44" r:id="rId21" tooltip="A Small Scottish Chest. Aidan Harrison" display="https://regionalfurnituresociety.files.wordpress.com/2017/09/01-harrison.pdf" xr:uid="{75F1934B-8A2C-C441-9664-2183E5881E02}"/>
    <hyperlink ref="D45" r:id="rId22" tooltip="Distinguishing American from English Furniture by Wood Use. Philip D. Zimmerman" display="https://regionalfurnituresociety.files.wordpress.com/2017/09/02-pzimmerman.pdf" xr:uid="{879585DF-CD3B-8A4A-A2E9-A59CA2096960}"/>
    <hyperlink ref="D46" r:id="rId23" tooltip="Ancient Without and Modern Within: The Noble Houses of Post Restoration Scotland and their Furnishings. Charles Wemyss" display="https://regionalfurnituresociety.files.wordpress.com/2017/09/03-wemyss.pdf" xr:uid="{E4510DD0-5D67-A748-92C1-8E2BB1B64224}"/>
    <hyperlink ref="D47" r:id="rId24" tooltip="The Domestic Context for Gillows’ Rush- and Cane-Seated Chairs. John Boram" display="https://regionalfurnituresociety.files.wordpress.com/2017/09/04-boram.pdf" xr:uid="{EB9EF7BD-F5F9-1744-B529-03F6988C3D43}"/>
    <hyperlink ref="D48" r:id="rId25" tooltip="The Slow Arrival of Renaissance Influence on English Furniture: A Study of the 1519 Silkstede, Shanklin and the 1539 Garstang, Cirencester Chests. Christopher Pickvance" display="https://regionalfurnituresociety.files.wordpress.com/2017/09/05-pickvance.pdf" xr:uid="{2753A926-F678-054E-8FD4-72BB477DAD7B}"/>
    <hyperlink ref="D49" r:id="rId26" tooltip="Contents" display="https://regionalfurnituresociety.files.wordpress.com/2017/09/00-2013-prelims-second-proof.pdf" xr:uid="{8301B846-6268-3E45-8591-9F77DFE488DA}"/>
    <hyperlink ref="D50" r:id="rId27" tooltip="The Cotehele Cupboard: An Elegy in Oak. Tina O’Connor" display="https://regionalfurnituresociety.files.wordpress.com/2013/02/01-oconnor.pdf" xr:uid="{DF5BBBD0-1F7D-C744-8765-1DF382982A28}"/>
    <hyperlink ref="D51" r:id="rId28" tooltip="The Cotehele Cupboard Revisited: One Cupboard or Two? Adam Bowett" display="https://regionalfurnituresociety.files.wordpress.com/2013/02/02-bowett-cotehele.pdf" xr:uid="{114B4A0A-0252-4B4B-B974-4D8ADB6B66A7}"/>
    <hyperlink ref="D52" r:id="rId29" tooltip="A Seventeenth-Century Sussex Woodcarver: The Evidence of Cast Ironwork. Jeremy Hodgkinson" display="https://regionalfurnituresociety.files.wordpress.com/2013/02/03-hodgkinson.pdf" xr:uid="{8881CE86-68D6-5A4C-A167-67923E538FD5}"/>
    <hyperlink ref="D53" r:id="rId30" tooltip="A Remarkable Survival: A Set of Six Eighteenth-Century Forest Chairs Retaining Much of Their Original Paintwork. Robert F. Parrott" display="https://regionalfurnituresociety.files.wordpress.com/2013/02/04-parrott-cromarty.pdf" xr:uid="{79C0BDD4-D415-C64D-AB44-F9F8EE982AB9}"/>
    <hyperlink ref="D54" r:id="rId31" tooltip="Saving the Great House Press: Observations Made during the Dismantling and Rebuilding of a Seventeenth-Century Built-in Lake District Press-Cupboard. Frank Wood" display="https://regionalfurnituresociety.files.wordpress.com/2013/02/05-wood.pdf" xr:uid="{C72A78FB-04BC-6E4B-9A00-6198905C44F3}"/>
    <hyperlink ref="D55" r:id="rId32" tooltip="An Early Seventeenth-Century Armchair from Cheshire. Adam Bowett" display="https://regionalfurnituresociety.files.wordpress.com/2013/02/06-bowett-wilbraham.pdf" xr:uid="{A4CE88A8-F4CD-2F49-B0B3-2323A864D86E}"/>
    <hyperlink ref="D56" r:id="rId33" tooltip="Three Eighteenth-Century Windsor Chairs Possibly Made in Bristol. Robert F. Parrott and John Boram" display="https://regionalfurnituresociety.files.wordpress.com/2013/02/07-parrott-bristol.pdf" xr:uid="{F83C99E6-E2F0-A543-8FE9-610DD9016BFF}"/>
    <hyperlink ref="D57" r:id="rId34" tooltip="‘Durham’ Armchairs and Cupboards. John Gall and Peter Brears" display="https://regionalfurnituresociety.files.wordpress.com/2013/02/08-brears.pdf" xr:uid="{A22443A0-9786-344A-89A8-5EFDB61FB19D}"/>
    <hyperlink ref="D58" r:id="rId35" tooltip="Daniel Livingstone, I Presume. John Hawkins" display="https://regionalfurnituresociety.files.wordpress.com/2013/02/09-hawkins.pdf" xr:uid="{1AC573F9-1579-2C4C-96CD-2BA6AED4477B}"/>
    <hyperlink ref="D59" r:id="rId36" tooltip="Contributors" display="https://regionalfurnituresociety.files.wordpress.com/2013/02/b10-contributors.pdf" xr:uid="{75B1CE98-27C4-5945-A0F3-ED3333F4F546}"/>
    <hyperlink ref="D60" r:id="rId37" tooltip="Contents" display="https://regionalfurnituresociety.files.wordpress.com/2017/09/00-2013-prelims-second-proof.pdf" xr:uid="{EA67F764-B80F-F144-A641-3847EF09BA77}"/>
    <hyperlink ref="D61" r:id="rId38" tooltip="Inventories and the Changing Furnishings of Canons Ashby, Northamptonshire, 1717–1819. Jon Stobart" display="https://regionalfurnituresociety.files.wordpress.com/2017/09/a01-stobart-offprint.pdf" xr:uid="{CF052D57-E241-1549-BE95-0F0AA082917E}"/>
    <hyperlink ref="D62" r:id="rId39" tooltip="Furnishing for Gentility: Evidence from Small Classical Houses in Gloucestershire, 1680–1770. Stephen G. Hague" display="https://regionalfurnituresociety.files.wordpress.com/2017/09/a02-hague-offprint.pdf" xr:uid="{5C123ED3-A2B2-EA4A-88AD-9A2EA17F8412}"/>
    <hyperlink ref="D63" r:id="rId40" tooltip="Beds of ‘Chapel’ Form in Sixteenth-Century Scottish Inventories: The Worst Sort of Bed, Michael Pearce" display="https://regionalfurnituresociety.files.wordpress.com/2017/09/a03-pearce-offprint.pdf" xr:uid="{DFCD0353-080A-3142-AC4F-A5DD8FF4C65B}"/>
    <hyperlink ref="D64" r:id="rId41" tooltip="Social, Economic, and Geographical Differences in Mid-Nineteenth-Century Homes: The Evidence from Inventories. Lesley Hoskins" display="https://regionalfurnituresociety.files.wordpress.com/2017/09/a04-hoskins-offprint.pdf" xr:uid="{623ADC5B-1EDA-3A48-92E7-BD04FA6DE41B}"/>
    <hyperlink ref="D65" r:id="rId42" tooltip="Producer, not Consumer:The Paradox of Eighteenth-Century Sheffield and Its ‘Missing’ Middling Society. Julie Banham" display="https://regionalfurnituresociety.files.wordpress.com/2017/09/a05-banham-offprint.pdf" xr:uid="{C4F26137-DA87-3747-AEC7-7A4E3AD5EC14}"/>
    <hyperlink ref="D66" r:id="rId43" tooltip="Drawing Rooms, Dining Rooms and Parlours in the Homes of London’s Middling Sorts 1740–1810. Eleanor John" display="https://regionalfurnituresociety.files.wordpress.com/2017/09/a06-john-offprint.pdf" xr:uid="{5C14C3C3-8508-4646-8412-BDD1E2F19D72}"/>
    <hyperlink ref="D67" r:id="rId44" tooltip="Contributors" display="https://regionalfurnituresociety.files.wordpress.com/2017/09/b07-contributors-second-proof.pdf" xr:uid="{4E25CA12-8FAE-1F4E-87E8-7D6A56DDB40E}"/>
    <hyperlink ref="D68" r:id="rId45" tooltip="00 2012 Prelims" display="https://regionalfurnituresociety.files.wordpress.com/2013/02/00-2012-prelims.pdf" xr:uid="{9890E3B6-EBB4-224B-B3BA-D3D8C127FC79}"/>
    <hyperlink ref="D69" r:id="rId46" tooltip="A Small Scottish Chest" display="https://regionalfurnituresociety.files.wordpress.com/2018/11/a01-harrison.pdf" xr:uid="{022A1B66-6599-6D4F-9B6B-507121426026}"/>
    <hyperlink ref="D70" r:id="rId47" tooltip="A Tudor Cupboard at Cotehele and Associated Carpentry Work from the Welsh Marches. Nicholas Riall" display="https://regionalfurnituresociety.files.wordpress.com/2013/02/a02-riall.pdf" xr:uid="{DC4D7AF8-5E6C-0B46-B97A-7AB94E1EE252}"/>
    <hyperlink ref="D71" r:id="rId48" tooltip="Dendrochronologically Dated Doors in Great Britain. Martin Bridge and Daniel Miles" display="https://regionalfurnituresociety.files.wordpress.com/2013/02/rf12-doors.pdf" xr:uid="{D0AB3F16-0BE9-D846-A3DE-FE1430304D6C}"/>
    <hyperlink ref="D72" r:id="rId49" tooltip="Medieval Domed Chests in Kent: A Contribution to a National and International Study. Christopher Pickvance" display="https://regionalfurnituresociety.files.wordpress.com/2017/10/rf-2012-domed-article-a04-pickvance1.pdf" xr:uid="{47102AFE-66AB-7248-ADFB-033C13D042B6}"/>
    <hyperlink ref="D73" r:id="rId50" tooltip="A Regional Perspective on the Innovative Development of Light Chairs. John Boram" display="https://regionalfurnituresociety.files.wordpress.com/2013/02/a05-boram.pdf" xr:uid="{CE9CC8C0-8990-8147-BB5D-A4E7E7422DDB}"/>
    <hyperlink ref="D74" r:id="rId51" tooltip="Contributors" display="https://regionalfurnituresociety.files.wordpress.com/2017/09/b06-contributors1.pdf" xr:uid="{CE9B1D3F-DB8B-724B-8364-800D8D2B7EE9}"/>
    <hyperlink ref="D75" r:id="rId52" tooltip="Contents" display="https://regionalfurnituresociety.files.wordpress.com/2017/09/00-2011-prelims.pdf" xr:uid="{A8488F42-981D-9945-8217-0FB579CC46F9}"/>
    <hyperlink ref="D76" r:id="rId53" tooltip="Joseph Doughty, a York Spinning-Wheel Maker. Valerie and David Bryant" display="https://regionalfurnituresociety.files.wordpress.com/2017/09/a01-bryant.pdf" xr:uid="{C582AA46-3A9C-594C-8EAF-EFDAE136BBFE}"/>
    <hyperlink ref="D77" r:id="rId54" tooltip="A Review of the Information Gained from Dendrochronologically Dated Chests in England. Martin Bridge and Daniel Miles" display="https://regionalfurnituresociety.files.wordpress.com/2017/09/a02-bridge.pdf" xr:uid="{F603A341-470E-5148-9FE9-DBB867FB4E6F}"/>
    <hyperlink ref="D78" r:id="rId55" tooltip="Five Generations of Buckinghamshire Chair Makers: the Lovegrove Family of Eton and Upton cum Chalvey. Robert F. Parrott" display="https://regionalfurnituresociety.files.wordpress.com/2017/09/a03-parrott.pdf" xr:uid="{A9F36011-BC3E-B84D-A055-E8BA126515C0}"/>
    <hyperlink ref="D79" r:id="rId56" tooltip="A Specimen Wood Workbox of 1808 by Gillows, Lancaster. Adam Bowett" display="https://regionalfurnituresociety.files.wordpress.com/2017/09/a04-bowett-revised.pdf" xr:uid="{A42184C7-ABAA-E847-A04B-C2C20F4DF5AE}"/>
    <hyperlink ref="D80" r:id="rId57" tooltip="The Wakefield Cabinet Maker’s Society Box, 1790. Adam Bowett" display="https://regionalfurnituresociety.files.wordpress.com/2017/09/a05-shorter-article.pdf" xr:uid="{8A14693B-7C38-B640-BB3E-F3C4820895CB}"/>
    <hyperlink ref="D81" r:id="rId58" tooltip="2011 Contributors" display="https://regionalfurnituresociety.files.wordpress.com/2017/09/b06-contributors.pdf" xr:uid="{66940FDC-6D1E-7740-B9BF-0B23FF228F78}"/>
    <hyperlink ref="D82" r:id="rId59" tooltip="A00 2010 Prelims" display="https://regionalfurnituresociety.files.wordpress.com/2017/06/a00-2010-prelims.pdf" xr:uid="{4F941946-109E-CC44-B11F-F5005BD58DA8}"/>
    <hyperlink ref="D83" r:id="rId60" tooltip="Forest Chairs, the First Portable Garden Seats, and the Probable Origin of the Windsor Chair, Bob Parrott" display="https://regionalfurnituresociety.files.wordpress.com/2017/06/a01-2010-parrott.pdf" xr:uid="{B11984EF-C27C-3A47-8BCF-49C53DA5E2D5}"/>
    <hyperlink ref="D84" r:id="rId61" tooltip="Lake District Press Cupboards and Salt Cupboards, Sarah Woodcock" display="https://regionalfurnituresociety.files.wordpress.com/2017/06/a02-2010-woodcock.pdf" xr:uid="{BAF65B7F-E507-AB4F-B9B6-7807F04D2671}"/>
    <hyperlink ref="D85" r:id="rId62" tooltip="New Light on Fish and Verlander, John Stabler" display="https://regionalfurnituresociety.files.wordpress.com/2017/06/a03-2010-stabler.pdf" xr:uid="{386DA7B7-97EB-DE4A-8132-AE9439610041}"/>
    <hyperlink ref="D86" r:id="rId63" tooltip="Makers of Dy'd, Fancy and Painted Chairs, John Boram" display="https://regionalfurnituresociety.files.wordpress.com/2017/06/a04-2010-boram.pdf" xr:uid="{EB22E7D2-F71C-694D-B616-F2185D9E331E}"/>
    <hyperlink ref="D87" r:id="rId64" tooltip="More about Gillows' 'Country' Chairs, Susan Stuart" display="https://regionalfurnituresociety.files.wordpress.com/2017/06/a05-2010-stuart.pdf" xr:uid="{3566B102-E1E9-474A-ACFA-91FF4E550676}"/>
    <hyperlink ref="D88" r:id="rId65" tooltip="Elaborated Woodwork in Devon Churches, Don White" display="https://regionalfurnituresociety.files.wordpress.com/2013/02/a06-2010-white.pdf" xr:uid="{A7617F74-665C-1546-B702-81991CEFFBE0}"/>
    <hyperlink ref="D89" r:id="rId66" tooltip="2010 contributors" display="https://regionalfurnituresociety.files.wordpress.com/2017/06/b07-2010-contributors.pdf" xr:uid="{8AE4218D-6E48-A945-B2DB-31DAD7DED13E}"/>
    <hyperlink ref="D93" r:id="rId67" display="https://regionalfurnituresociety.files.wordpress.com/2017/01/2009-acknowledgments.pdf" xr:uid="{3100D0FB-2F9F-2246-97F8-6FF3791C516F}"/>
    <hyperlink ref="D94" r:id="rId68" display="https://regionalfurnituresociety.files.wordpress.com/2017/01/introduction.pdf" xr:uid="{1A23B60A-C003-8C45-A690-563616DE55DD}"/>
    <hyperlink ref="D95" r:id="rId69" display="https://regionalfurnituresociety.files.wordpress.com/2017/01/explanation.pdf" xr:uid="{3E8F97EA-8C99-F14A-AE26-6A1C6886451D}"/>
    <hyperlink ref="D96" r:id="rId70" display="https://regionalfurnituresociety.files.wordpress.com/2017/01/dictionary-of-nineteenth-century-antique-and-curiosity-dealers.pdf" xr:uid="{AC28C547-9D11-DB4A-99AF-613682792271}"/>
    <hyperlink ref="D97" r:id="rId71" display="https://regionalfurnituresociety.files.wordpress.com/2017/01/bibliography.pdf" xr:uid="{AA0078CB-5A98-FF46-A350-A0C908021320}"/>
    <hyperlink ref="D101" r:id="rId72" display="https://regionalfurnituresociety.files.wordpress.com/2013/02/apprenticeships-in-the-london-joiners_-company-1640-1720-laurie-lindey.pdf" xr:uid="{C92C9D74-584E-3D43-A8DA-728C4B4EDE62}"/>
    <hyperlink ref="D102" r:id="rId73" display="https://regionalfurnituresociety.files.wordpress.com/2013/02/at-home-with-the-london-middling-sort-the-inventory-evidence-for-furnishings-and-room-use-1570-1720-eleanor-john.pdf" xr:uid="{F3016B79-7F15-9047-94F6-0B2686E7F1E5}"/>
    <hyperlink ref="D103" r:id="rId74" display="https://regionalfurnituresociety.files.wordpress.com/2013/02/cane-chairs-their-manufacture-and-use-in-london-1670-1730-david-dewing.pdf" xr:uid="{3F943E17-72D4-2B4B-B097-0B8259E35B48}"/>
    <hyperlink ref="D104" r:id="rId75" display="https://regionalfurnituresociety.files.wordpress.com/2013/02/furniture-woods-in-london-and-provincial-furniture-1700-1800-adam-bowett.pdf" xr:uid="{E726322E-ED5A-FB44-90F8-0D8E0BEA87E4}"/>
    <hyperlink ref="D105" r:id="rId76" display="https://regionalfurnituresociety.files.wordpress.com/2013/02/windsor-chair-making-on-the-outskirts-of-eighteenth-century-londonwilliam-webb-of-newington-and-henry-webb-of-hammersmith-robert-parrott.pdf" xr:uid="{F1847CF4-B37F-F94B-8ED9-AC060DEB8127}"/>
    <hyperlink ref="D106" r:id="rId77" display="https://regionalfurnituresociety.files.wordpress.com/2013/02/london_s-first-commercial-sawmill-adam-bowett.pdf" xr:uid="{5DA242D7-157B-5147-BD57-2C2A3867D25C}"/>
    <hyperlink ref="D91" r:id="rId78" display="https://regionalfurnituresociety.files.wordpress.com/2017/01/preface.pdf" xr:uid="{3FBE7D21-E4AA-114B-BF32-A0CA36431431}"/>
    <hyperlink ref="D92" r:id="rId79" display="https://regionalfurnituresociety.files.wordpress.com/2017/01/2009-contents.pdf" xr:uid="{FF5F7E17-4FE3-454F-A2D8-63EA25C6365A}"/>
    <hyperlink ref="D99" r:id="rId80" display="https://regionalfurnituresociety.files.wordpress.com/2013/02/2008-contents.pdf" xr:uid="{AE717C1F-8A64-7B45-AD4E-0CE23307597A}"/>
    <hyperlink ref="D100" r:id="rId81" display="https://regionalfurnituresociety.files.wordpress.com/2013/02/2008-editorial.pdf" xr:uid="{8EFE9DCB-70B8-DF45-ADFF-8BFBF739CC31}"/>
    <hyperlink ref="D109" r:id="rId82" display="https://regionalfurnituresociety.files.wordpress.com/2013/02/2007-editorial.pdf" xr:uid="{3D0493F8-C833-414D-909F-1DCFA820B3A3}"/>
    <hyperlink ref="D108" r:id="rId83" display="https://regionalfurnituresociety.files.wordpress.com/2013/02/2007-contents.pdf" xr:uid="{616299C4-C740-0F46-AB30-C2004028F62E}"/>
    <hyperlink ref="D110" r:id="rId84" display="https://regionalfurnituresociety.files.wordpress.com/2013/02/kirk-furnishings-the-liturgical-material-culture-of-the-scottish-reformation-stephen-jackson.pdf" xr:uid="{61051650-3211-AC47-B10E-4E2066BE2202}"/>
    <hyperlink ref="D111" r:id="rId85" display="https://regionalfurnituresociety.files.wordpress.com/2013/02/church-furniture-in-medieval-english-and-welsh-parish-churches-charles-tracy.pdf" xr:uid="{5B6C6EB6-2FE2-8E46-B47D-A8573DBF7B17}"/>
    <hyperlink ref="D112" r:id="rId86" tooltip="Church Woodwork in England, Hugh Harrison" display="https://regionalfurnituresociety.files.wordpress.com/2013/02/church-woodwork-in-england-hugh-harrison.pdf" xr:uid="{F34EFD95-270C-6249-9FBE-657968137DCA}"/>
    <hyperlink ref="D113" r:id="rId87" display="https://regionalfurnituresociety.files.wordpress.com/2013/02/medieval-tracery-carved-clamp-fronted-chests.pdf" xr:uid="{A30F9ABB-937D-AA4D-B110-223D87382EC3}"/>
    <hyperlink ref="D114" r:id="rId88" display="https://regionalfurnituresociety.files.wordpress.com/2013/02/furniture-and-woodwork-in-the-churchwarden_s-accounts-charing-kent-1590-1635-chris-currie.pdf" xr:uid="{F207F2F5-1426-D445-A80F-910477D26AFB}"/>
    <hyperlink ref="D115" r:id="rId89" display="https://regionalfurnituresociety.files.wordpress.com/2013/02/e28098the-benches-in-ye-quire_-furniture-from-wimborne-minster-dorset-brenda-d-flint.pdf" xr:uid="{ACF90223-5DFA-BD49-B54B-361217D0DC1A}"/>
    <hyperlink ref="D116" r:id="rId90" display="https://regionalfurnituresociety.files.wordpress.com/2013/02/an-account-of-some-eighteenth-century-communion-tables-in-dorset-michael-polly-legg.pdf" xr:uid="{418E36EE-61D7-7D42-992C-FE9DAA4C1254}"/>
    <hyperlink ref="D117" r:id="rId91" display="https://regionalfurnituresociety.files.wordpress.com/2013/02/seventeenth-and-early-eighteenth-century-church-furniture-in-gloucestershire-david-wilson.pdf" xr:uid="{DE689FEB-7668-0849-AF80-19664B493004}"/>
    <hyperlink ref="D118" r:id="rId92" display="https://regionalfurnituresociety.files.wordpress.com/2013/02/the-fourteenth-century-choir-stalls-at-gloucester-cathedral-peter-lindfield.pdf" xr:uid="{B15790BD-25A1-D040-9498-E33804CC9B58}"/>
    <hyperlink ref="D119" r:id="rId93" display="https://regionalfurnituresociety.files.wordpress.com/2013/02/seventeen-chairs-from-dulas-church-herefordshire-david-jones.pdf" xr:uid="{973D4E1B-B16B-B64E-BE09-D7EE3D05E02F}"/>
    <hyperlink ref="D120" r:id="rId94" display="https://regionalfurnituresociety.files.wordpress.com/2013/02/thirteenth-century-painted-church-furniture-and-its-later-influence-john-boram.pdf" xr:uid="{BD7919D8-4634-7F49-BA23-BE28F526D838}"/>
    <hyperlink ref="D121" r:id="rId95" display="https://regionalfurnituresociety.files.wordpress.com/2013/02/furnishing-fort-augustus-abbey-inverness-shire1878-1916-christina-anderson.pdf" xr:uid="{E6D94905-D498-BC4E-A338-DDD55B3F7FF8}"/>
    <hyperlink ref="D122" r:id="rId96" display="https://regionalfurnituresociety.files.wordpress.com/2013/02/church-furniture-in-australia-the-work-of-f-w-tod-1879-1958-alan-perry.pdf" xr:uid="{F3625D00-811A-DC4B-989D-C468A7497E27}"/>
    <hyperlink ref="D123" r:id="rId97" display="https://regionalfurnituresociety.files.wordpress.com/2013/02/the-case-for-a-parochial-library-noel-riley.pdf" xr:uid="{BE0638CD-6B86-504D-88E2-D98ECF300F7C}"/>
    <hyperlink ref="D124" r:id="rId98" display="https://regionalfurnituresociety.files.wordpress.com/2013/02/recent-initiatives-to-increase-awareness-of-significant-church-furniture-peter-stone.pdf" xr:uid="{B736A045-6E01-C144-A23F-791C11497DFC}"/>
    <hyperlink ref="D128" r:id="rId99" display="https://regionalfurnituresociety.files.wordpress.com/2013/02/2006-acknowledgment.pdf" xr:uid="{45C44BF4-E301-1149-8AE2-A91C3D9528D7}"/>
    <hyperlink ref="D129" r:id="rId100" display="https://regionalfurnituresociety.files.wordpress.com/2013/02/dictionary-of-norfolk-furniture-makers-john-stabler.pdf" xr:uid="{3C41D105-1A10-FE4B-8627-DF2390F0CAAB}"/>
    <hyperlink ref="D130" r:id="rId101" display="https://regionalfurnituresociety.files.wordpress.com/2013/02/explanation.pdf" xr:uid="{AA980435-C02B-4F40-BB77-C72468DB02F6}"/>
    <hyperlink ref="D131" r:id="rId102" display="https://regionalfurnituresociety.files.wordpress.com/2013/02/the-dictionary.pdf" xr:uid="{82F3B34A-D50B-B641-905C-5086C115BBB4}"/>
    <hyperlink ref="D132" r:id="rId103" display="https://regionalfurnituresociety.files.wordpress.com/2013/02/bibliography.pdf" xr:uid="{A147CE94-4A99-5D40-A4CB-3B90A4CB1897}"/>
    <hyperlink ref="D133" r:id="rId104" display="https://regionalfurnituresociety.files.wordpress.com/2013/02/appendix-i-the-norris-family-tree.pdf" xr:uid="{A4E2482C-7A53-664C-AE61-ECC08DC2DA36}"/>
    <hyperlink ref="D134" r:id="rId105" display="https://regionalfurnituresociety.files.wordpress.com/2013/02/appendix-ii-the-edward-crane-correspondence.pdf" xr:uid="{BD8BEA3E-911B-F747-B039-3137209AD55C}"/>
    <hyperlink ref="D127" r:id="rId106" display="https://regionalfurnituresociety.files.wordpress.com/2013/02/2006-editorial.pdf" xr:uid="{1D41D483-2342-9746-90F8-5FA3814D633E}"/>
    <hyperlink ref="D126" r:id="rId107" display="https://regionalfurnituresociety.files.wordpress.com/2013/02/2006-contents.pdf" xr:uid="{8B20554B-DB3D-7C4C-A345-D6773D032FAE}"/>
    <hyperlink ref="D137" r:id="rId108" display="https://regionalfurnituresociety.files.wordpress.com/2017/03/observations-on-the-earliest-known-windsor-chairs-robert-parrott.pdf" xr:uid="{293C46D9-AC88-6E43-8FC1-78E89B306BF9}"/>
    <hyperlink ref="D138" r:id="rId109" display="https://regionalfurnituresociety.files.wordpress.com/2017/03/john-pitt-1714-59-thames-valley-windsor-chair-maker-robert-parrott-michael-harding-hill.pdf" xr:uid="{7373A5ED-C010-4E4F-BC2B-63F48168943C}"/>
    <hyperlink ref="D139" r:id="rId110" display="https://regionalfurnituresociety.files.wordpress.com/2017/03/irish-sideboards-david-jones-fergus-purdy.pdf" xr:uid="{5E652414-788D-B544-8024-7709BEDF36E4}"/>
    <hyperlink ref="D140" r:id="rId111" display="https://regionalfurnituresociety.files.wordpress.com/2017/03/robert-lorimer-and-scott-morton-company-christina-m-anderson.pdf" xr:uid="{8EE1DAA0-BD83-C442-8A0C-BF2D3F5637E9}"/>
    <hyperlink ref="D141" r:id="rId112" display="https://regionalfurnituresociety.files.wordpress.com/2017/03/robert-lorimer_s-use-of-timber-david-jones.pdf" xr:uid="{F6122DE8-0484-D543-93A9-EBECC9EB646B}"/>
    <hyperlink ref="D142" r:id="rId113" display="https://regionalfurnituresociety.files.wordpress.com/2017/03/a-dug-out-chair-from-the-south-lake-district-liz-hancock.pdf" xr:uid="{4EC774A3-F2FC-A741-8EF2-F1D86F76829A}"/>
    <hyperlink ref="D136" r:id="rId114" display="https://regionalfurnituresociety.files.wordpress.com/2017/03/2005-editorial.pdf" xr:uid="{4FD50F3C-B874-214D-86F7-CDD858AA6FC4}"/>
    <hyperlink ref="D135" r:id="rId115" display="https://regionalfurnituresociety.files.wordpress.com/2017/03/2005-contents.pdf" xr:uid="{FE633EA5-92E9-5C4B-970A-1BFFF8F3AB68}"/>
    <hyperlink ref="D145" r:id="rId116" display="https://regionalfurnituresociety.files.wordpress.com/2017/03/windsor-chairs-from-the-vale-of-york-adam-bowett.pdf" xr:uid="{6ABCC240-22B4-E447-887A-D73675679B11}"/>
    <hyperlink ref="D146" r:id="rId117" display="https://regionalfurnituresociety.files.wordpress.com/2017/03/the-short-arm-experiment-john-boram.pdf" xr:uid="{16436677-ECFE-8744-8B07-1D78A85F60D7}"/>
    <hyperlink ref="D147" r:id="rId118" tooltip="furniture-makers-in-eighteenth-century-aberdeen-an-introduction-janet-brindsen" display="https://regionalfurnituresociety.files.wordpress.com/2017/03/furniture-makers-in-eighteenth-century-aberdeen-an-introduction-janet-brindsen.pdf" xr:uid="{CC65CD1E-0B5A-7146-824A-4540AC58296E}"/>
    <hyperlink ref="D148" r:id="rId119" display="https://regionalfurnituresociety.files.wordpress.com/2017/03/carluke-dressers-david-jones.pdf" xr:uid="{4EB3EF39-3A13-6F43-9085-158EDC8A295A}"/>
    <hyperlink ref="D149" r:id="rId120" display="https://regionalfurnituresociety.files.wordpress.com/2017/03/chests-coffers-and-trunks-in-east-anglia-1650-1730-a-step-towards-definition-janet-sleep.pdf" xr:uid="{BD66A511-45D7-5441-952A-3E94BCC8B97F}"/>
    <hyperlink ref="D150" r:id="rId121" display="https://regionalfurnituresociety.files.wordpress.com/2017/03/a-lakeland-chest-dated-1683-michael-bucknole.pdf" xr:uid="{4FA78013-A0F2-C44F-A8D7-2AEBD35943D0}"/>
    <hyperlink ref="D151" r:id="rId122" display="https://regionalfurnituresociety.files.wordpress.com/2017/03/the-perceval-compton-windsor-chair-diana-taylor.pdf" xr:uid="{833AE081-0F26-EE40-9BD3-BAD394B3DC92}"/>
    <hyperlink ref="D152" r:id="rId123" display="https://regionalfurnituresociety.files.wordpress.com/2017/03/a-select-bibliography-of-books-and-articles-on-furniture-published-between-july-1994-june-2004-ivan-sparkes.pdf" xr:uid="{5DC198A6-B63B-4840-BFD2-7A8AE3F26AA3}"/>
    <hyperlink ref="D144" r:id="rId124" display="https://regionalfurnituresociety.files.wordpress.com/2017/03/2004-editorial.pdf" xr:uid="{3A22F8DF-0755-7547-8FC3-3D41045D2FF3}"/>
    <hyperlink ref="D143" r:id="rId125" display="https://regionalfurnituresociety.files.wordpress.com/2017/03/2004-contents.pdf" xr:uid="{053329DE-E664-4143-8A1A-F14DD4FF621A}"/>
    <hyperlink ref="D156" r:id="rId126" display="https://regionalfurnituresociety.files.wordpress.com/2017/03/introduction.pdf" xr:uid="{917235AE-13DA-DC48-955A-5004D2479066}"/>
    <hyperlink ref="D157" r:id="rId127" display="https://regionalfurnituresociety.files.wordpress.com/2017/03/early-memories.pdf" xr:uid="{6B8DD4EC-CDCF-0B4F-9AF0-0361CB5FBA6D}"/>
    <hyperlink ref="D158" r:id="rId128" display="https://regionalfurnituresociety.files.wordpress.com/2017/03/my-education-in-antiques.pdf" xr:uid="{2D494A25-C050-0449-8EC7-24218DEB836E}"/>
    <hyperlink ref="D159" r:id="rId129" display="https://regionalfurnituresociety.files.wordpress.com/2017/03/burford.pdf" xr:uid="{D9541D35-C6ED-2E4D-A94C-0DEBE92E83A7}"/>
    <hyperlink ref="D160" r:id="rId130" display="https://regionalfurnituresociety.files.wordpress.com/2017/03/my-beginnings-in-business.pdf" xr:uid="{E5EAA75A-8B45-1246-8267-D61661FC5AF6}"/>
    <hyperlink ref="D161" r:id="rId131" display="https://regionalfurnituresociety.files.wordpress.com/2017/03/the-war-years.pdf" xr:uid="{A8D95838-7C8A-C54F-BC23-03D6C2244795}"/>
    <hyperlink ref="D162" r:id="rId132" display="https://regionalfurnituresociety.files.wordpress.com/2017/03/starting-again.pdf" xr:uid="{2204F060-26DB-994C-A40E-BA41ECD4D2AC}"/>
    <hyperlink ref="D163" r:id="rId133" display="https://regionalfurnituresociety.files.wordpress.com/2017/03/the-1950s.pdf" xr:uid="{39EFA693-156D-AA47-B241-794293C71AE9}"/>
    <hyperlink ref="D164" r:id="rId134" display="https://regionalfurnituresociety.files.wordpress.com/2017/03/characters-of-the-trade.pdf" xr:uid="{20D867CA-2618-F44C-B938-67934EA834F5}"/>
    <hyperlink ref="D165" r:id="rId135" display="https://regionalfurnituresociety.files.wordpress.com/2017/03/television.pdf" xr:uid="{C34E7842-983B-EF41-9042-6F829410A82A}"/>
    <hyperlink ref="D166" r:id="rId136" display="https://regionalfurnituresociety.files.wordpress.com/2017/03/major-auctions-attended-between-1950-and-1960.pdf" xr:uid="{E812AA4D-2D4B-E84F-845D-24F685198072}"/>
    <hyperlink ref="D167" r:id="rId137" display="https://regionalfurnituresociety.files.wordpress.com/2017/03/a-buying-tour-to-the-north-of-england-3-10-july-1972.pdf" xr:uid="{3D685215-FF61-804D-A720-7F8E52BD9E58}"/>
    <hyperlink ref="D155" r:id="rId138" display="https://regionalfurnituresociety.files.wordpress.com/2017/03/2003-editors-forward.pdf" xr:uid="{FDE003FD-16C4-EA4A-9D70-7CE5E0A4A36B}"/>
    <hyperlink ref="D154" r:id="rId139" display="https://regionalfurnituresociety.files.wordpress.com/2017/03/2003-contents.pdf" xr:uid="{94A64D8A-52A1-0444-BE64-906FC42140D2}"/>
    <hyperlink ref="D171" r:id="rId140" display="https://regionalfurnituresociety.files.wordpress.com/2017/03/introduction-the-glasgow-book-of-prices-for-manufacturing-cabinet-work-1806-david-jones.pdf" xr:uid="{071548AA-F297-9345-ADD3-64F1E12C0187}"/>
    <hyperlink ref="D172" r:id="rId141" display="https://regionalfurnituresociety.files.wordpress.com/2017/03/reprint-of-the-glasgow-book-of-prices-for-manufacturing-cabinet-work-1806.pdf" xr:uid="{9A005D20-0FC9-B448-AC5A-4D153EF79E77}"/>
    <hyperlink ref="D173" r:id="rId142" display="https://regionalfurnituresociety.files.wordpress.com/2017/03/walter-newall-of-dumfries-stephen-jackson-marion-stewart.pdf" xr:uid="{26CB7AFF-428C-764D-9493-2E277A8A209C}"/>
    <hyperlink ref="D174" r:id="rId143" display="https://regionalfurnituresociety.files.wordpress.com/2017/03/quilled-on-the-cann_-alexander-hart-scottish-cabinet-makerradical-and-convict-john-hawkins.pdf" xr:uid="{3CBFC8EC-FF28-2846-BBC0-42EACC9B58E7}"/>
    <hyperlink ref="D175" r:id="rId144" display="https://regionalfurnituresociety.files.wordpress.com/2017/03/chair-making-in-the-northern-counties-of-scotland-and-in-new-zealand-david-hutchinson.pdf" xr:uid="{60D3158A-3644-8B47-B848-A8C9D06ED774}"/>
    <hyperlink ref="D176" r:id="rId145" display="https://regionalfurnituresociety.files.wordpress.com/2017/03/research-methods-in-the-outer-hebrides-caroline-hirst.pdf" xr:uid="{788F441A-FD8A-CE42-AA69-36A3DFF0B345}"/>
    <hyperlink ref="D177" r:id="rId146" display="https://regionalfurnituresociety.files.wordpress.com/2017/03/william-craigie-of-kirkwall-and-the-furnishing-of-melsetter-house-hoy-annette-carruthers.pdf" xr:uid="{66AD1031-44B2-7E4B-B01F-C50513122F13}"/>
    <hyperlink ref="D170" r:id="rId147" display="https://regionalfurnituresociety.files.wordpress.com/2017/03/2002-contents.pdf" xr:uid="{DD2E67F0-1EB5-0F4D-BD81-835820DD11FA}"/>
    <hyperlink ref="D169" r:id="rId148" display="https://regionalfurnituresociety.files.wordpress.com/2017/03/2002-editorial.pdf" xr:uid="{97A5E7C0-3DB7-4347-A419-3E392E2E77EA}"/>
    <hyperlink ref="D178" r:id="rId149" display="https://regionalfurnituresociety.files.wordpress.com/2017/03/2001-contents.pdf" xr:uid="{DB1F30F2-BE2D-2744-8249-85FECAD7733E}"/>
    <hyperlink ref="D179" r:id="rId150" display="https://regionalfurnituresociety.files.wordpress.com/2017/03/cabin-furnishings-on-canal-barges-of-north-western-england-m-k-stammers.pdf" xr:uid="{2EC98EA7-B96F-C840-BDA3-2A505D942B6C}"/>
    <hyperlink ref="D180" r:id="rId151" display="https://regionalfurnituresociety.files.wordpress.com/2017/03/joseph-matthias-of-haverfordwest-pembrokeshire-1771e280941839-luke-millar.pdf" xr:uid="{44F5379A-8587-6643-BDA5-CFE4EC22AA88}"/>
    <hyperlink ref="D181" r:id="rId152" display="https://regionalfurnituresociety.files.wordpress.com/2017/03/a-north-wales-interior-by-cornelius-varley-catherine-weston.pdf" xr:uid="{2A507822-E383-EF42-97E0-28AC193E2741}"/>
    <hyperlink ref="D182" r:id="rId153" display="https://regionalfurnituresociety.files.wordpress.com/2017/03/johnson-c-appleyards-ltd-of-sheffield-a-victorian-family-business-julie-banham.pdf" xr:uid="{68B424FE-9B68-1D44-8020-4F9FD7A0B650}"/>
    <hyperlink ref="D183" r:id="rId154" display="https://regionalfurnituresociety.files.wordpress.com/2017/03/english-furniture-locks-j-a-berry.pdf" xr:uid="{4AB0CF95-5F45-1D4F-8A27-16234879960D}"/>
    <hyperlink ref="D184" r:id="rId155" display="https://regionalfurnituresociety.files.wordpress.com/2017/03/darvel-chair-update-stephen-hunter.pdf" xr:uid="{897BD4C1-3F1D-7447-80A3-F770CA30C2C9}"/>
    <hyperlink ref="D185" r:id="rId156" display="https://regionalfurnituresociety.files.wordpress.com/2017/03/the-sitter-revealed-a-portrait-of-george-smith-john-evan-bedford.pdf" xr:uid="{2C96F920-FC9A-0F43-A769-C5C95E6CF994}"/>
    <hyperlink ref="D188" r:id="rId157" display="https://regionalfurnituresociety.files.wordpress.com/2013/03/how-to-make-a-borders-box-bed-daniel-maudlin.pdf" xr:uid="{1CD80815-4269-B043-92C5-7EFB5CED3964}"/>
    <hyperlink ref="D189" r:id="rId158" display="https://regionalfurnituresociety.files.wordpress.com/2013/03/midland-lockers-and-other-furniture-for-the-settle-carlisle-railway-david-jones-sarah-medlam.pdf" xr:uid="{53D8EE21-3347-F241-ABB2-EB1F4431E0BC}"/>
    <hyperlink ref="D190" r:id="rId159" display="https://regionalfurnituresociety.files.wordpress.com/2013/03/english-west-country-cupboards-gabriel-olive.pdf" xr:uid="{2B9F07C8-FAE8-594C-94E7-2895564DB277}"/>
    <hyperlink ref="D191" r:id="rId160" display="https://regionalfurnituresociety.files.wordpress.com/2013/03/an-artist-of-the-vernacular-william-collingwood_s-lake-district-interiors-noel-riley.pdf" xr:uid="{D050CFE6-A60F-8E4E-A8A4-320C565F1FE1}"/>
    <hyperlink ref="D192" r:id="rId161" display="https://regionalfurnituresociety.files.wordpress.com/2013/03/the-furnishings-of-queensberry-house-1700-25-john-lowrey.pdf" xr:uid="{38C4401C-5137-1741-BBC9-309D956DD6AF}"/>
    <hyperlink ref="D193" r:id="rId162" display="https://regionalfurnituresociety.files.wordpress.com/2013/03/furniture-in-uffculme-inventories-1576-1762-alison-lee.pdf" xr:uid="{B3FFE48B-294B-7347-BE36-6AE3C6DDA22D}"/>
    <hyperlink ref="D194" r:id="rId163" display="https://regionalfurnituresociety.files.wordpress.com/2013/03/don-carolis-a-case-study-of-a-nineteenth-century-colombo-furniture-maker-robin-jones.pdf" xr:uid="{B16826DC-A25A-7947-9BB7-33DE70C2CDCB}"/>
    <hyperlink ref="D195" r:id="rId164" display="https://regionalfurnituresociety.files.wordpress.com/2013/03/the-lum-chest-a-connecticut-yankee-in-scotland-mary-ann-apicella.pdf" xr:uid="{8238DCAB-6CD5-9440-B62F-3B8D191ABFBE}"/>
    <hyperlink ref="D187" r:id="rId165" display="https://regionalfurnituresociety.files.wordpress.com/2013/03/2000-contents.pdf" xr:uid="{0E6BC144-456B-6643-8A92-10EC14555900}"/>
    <hyperlink ref="D186" r:id="rId166" display="https://regionalfurnituresociety.files.wordpress.com/2013/03/2000-editorial.pdf" xr:uid="{90515694-F2A9-7544-A856-16BCDA99A99A}"/>
    <hyperlink ref="D198" r:id="rId167" display="https://regionalfurnituresociety.files.wordpress.com/2013/03/lightning-stools-christpher-claxton-stevens.pdf" xr:uid="{422039F2-CFCB-5348-9808-2847B880F263}"/>
    <hyperlink ref="D199" r:id="rId168" display="https://regionalfurnituresociety.files.wordpress.com/2013/03/eighteenth-century-fancy-chairs-from-high-wycombe-john-boram.pdf" xr:uid="{2BBC286C-5C36-2342-94DB-188B663C4340}"/>
    <hyperlink ref="D200" r:id="rId169" display="https://regionalfurnituresociety.files.wordpress.com/2013/03/welsh-cradles-margaret-roberts.pdf" xr:uid="{26B213FB-B13D-0D46-BADC-0CB290569DB9}"/>
    <hyperlink ref="D201" r:id="rId170" display="https://regionalfurnituresociety.files.wordpress.com/2013/03/english-west-country-tables-and-forms-gabriel-olive.pdf" xr:uid="{4C50FDDF-5447-8049-ABB3-D3B56D1E751C}"/>
    <hyperlink ref="D202" r:id="rId171" display="https://regionalfurnituresociety.files.wordpress.com/2013/03/a-lake-district-cupboard-noel-riley.pdf" xr:uid="{90C45E52-7851-D54B-8ED3-E950FC556914}"/>
    <hyperlink ref="D203" r:id="rId172" display="https://regionalfurnituresociety.files.wordpress.com/2013/03/frame-making-in-edinburgh-1790-1830-laura-houlston.pdf" xr:uid="{70C651E5-9B23-984E-A477-0DEB14FCA742}"/>
    <hyperlink ref="D204" r:id="rId173" display="https://regionalfurnituresociety.files.wordpress.com/2013/03/irish-eighteenth-century-looking-glasses-nessa-roche.pdf" xr:uid="{851AD1BE-AAAF-994A-914A-2273D739327E}"/>
    <hyperlink ref="D205" r:id="rId174" display="https://regionalfurnituresociety.files.wordpress.com/2013/03/david-hughes-1847e280941923-cabinet-maker-and-ship-carver-of-liverpool-m-k-stammers.pdf" xr:uid="{5652B8B2-A94C-2E48-B041-55650D33992A}"/>
    <hyperlink ref="D206" r:id="rId175" display="https://regionalfurnituresociety.files.wordpress.com/2013/03/malaysian-furniture-daniel-maudlin.pdf" xr:uid="{8E7D4FAD-448A-CC4C-8014-F735B929AEE8}"/>
    <hyperlink ref="D207" r:id="rId176" tooltip="Petznick 1999" display="https://regionalfurnituresociety.files.wordpress.com/2020/03/petznick-1999.pdf" xr:uid="{86FB08D4-137D-CF48-A96F-7624208B67C6}"/>
    <hyperlink ref="D197" r:id="rId177" display="https://regionalfurnituresociety.files.wordpress.com/2013/03/1999-contents.pdf" xr:uid="{47E9D546-6C05-BA41-8B7A-EB864787C6C0}"/>
    <hyperlink ref="D196" r:id="rId178" display="https://regionalfurnituresociety.files.wordpress.com/2013/03/1999-editorial.pdf" xr:uid="{F7CD1A9C-532F-BA40-86FE-C6D30C40001F}"/>
    <hyperlink ref="D211" r:id="rId179" display="https://regionalfurnituresociety.files.wordpress.com/2013/03/gillow-at-denton-hall-yorkshire-christpher-gilbert.pdf" xr:uid="{59C4EE9C-0E94-174C-8628-DDF1393E234E}"/>
    <hyperlink ref="D212" r:id="rId180" display="https://regionalfurnituresociety.files.wordpress.com/2013/03/the-jamaica-trade-gillow-and-the-use-of-mahogany-in-the-eighteenth-century-adam-bowett.pdf" xr:uid="{F1CBE480-F35D-C346-810A-1CCD9D261CDF}"/>
    <hyperlink ref="D213" r:id="rId181" display="https://regionalfurnituresociety.files.wordpress.com/2013/03/marks-labels-and-stamps-used-on-gillow-and-waring-gillow-furniture-1770-1960-susan-stuart.pdf" xr:uid="{D84216C6-04A8-054A-9D02-1B18AB5B5121}"/>
    <hyperlink ref="D214" r:id="rId182" display="https://regionalfurnituresociety.files.wordpress.com/2013/03/gillow-furnishings-and-the-tatton-park-library-1811-john-hardy.pdf" xr:uid="{BD7E0E82-56BF-8847-A305-5DD35BB7E6A6}"/>
    <hyperlink ref="D215" r:id="rId183" display="https://regionalfurnituresociety.files.wordpress.com/2013/03/eighteenth-century-gillow-furniture-discovered-at-tatton-park-susan-stuart.pdf" xr:uid="{EE41BBB7-3387-AC43-AFA2-C3CF1643668C}"/>
    <hyperlink ref="D216" r:id="rId184" display="https://regionalfurnituresociety.files.wordpress.com/2013/03/gillow-in-scotland-1770-1830-david-jones-jacqueline-urquhart.pdf" xr:uid="{DE7627DC-7889-2742-B725-E6C88C887B93}"/>
    <hyperlink ref="D217" r:id="rId185" display="https://regionalfurnituresociety.files.wordpress.com/2013/03/a-group-of-seat-furniture-stamped-r-e-christopher-claxton-stevens.pdf" xr:uid="{DE2AF3D2-E9A9-C54B-B3FA-46F5393CD600}"/>
    <hyperlink ref="D218" r:id="rId186" display="https://regionalfurnituresociety.files.wordpress.com/2013/03/a-select-bibliography-of-books-and-articles-on-furniture-published-between-july-1994-and-dec-1997-ivan-sparkes.pdf" xr:uid="{DCCEB765-DB05-F549-8192-F4540BF1ABE0}"/>
    <hyperlink ref="D210" r:id="rId187" display="https://regionalfurnituresociety.files.wordpress.com/2013/03/1998-contents.pdf" xr:uid="{3D5AC2A5-9C27-B147-BB18-089C040229D5}"/>
    <hyperlink ref="D209" r:id="rId188" display="https://regionalfurnituresociety.files.wordpress.com/2013/03/1998-editorial.pdf" xr:uid="{4F10F0CC-CB48-9C4D-A079-9E747A5606A5}"/>
    <hyperlink ref="D221" r:id="rId189" display="https://regionalfurnituresociety.files.wordpress.com/2013/03/mr-bowen_s-secretaire-and-bookcase-a-labelled-carmarthen-piece-c-1795-luke-millar.pdf" xr:uid="{C6DF85C7-057D-BC4F-8CF6-37A1A7CFD233}"/>
    <hyperlink ref="D222" r:id="rId190" display="https://regionalfurnituresociety.files.wordpress.com/2013/03/furniture-associated-with-robert-burns-david-jones.pdf" xr:uid="{8FCA04BB-652F-1D43-9537-9CB0EBC6DDC3}"/>
    <hyperlink ref="D223" r:id="rId191" display="https://regionalfurnituresociety.files.wordpress.com/2013/03/scottish-masonic-furniture-stephen-jackson.pdf" xr:uid="{DBB70E86-BEB2-6544-951F-8BCC6BC272EF}"/>
    <hyperlink ref="D224" r:id="rId192" display="https://regionalfurnituresociety.files.wordpress.com/2013/03/the-salisbury-mayoral-chair-of-1795-nicola-mclaughlin.pdf" xr:uid="{0B3B15B1-2567-D846-9A68-DE835D7D5212}"/>
    <hyperlink ref="D225" r:id="rId193" display="https://regionalfurnituresociety.files.wordpress.com/2013/03/arthur-foley-a-nineteenth-century-furniture-manufacturer-in-salisbury-robin-jones.pdf" xr:uid="{3D32AEED-8D0F-954F-9DF3-A8F6DF90C401}"/>
    <hyperlink ref="D226" r:id="rId194" display="https://regionalfurnituresociety.files.wordpress.com/2013/03/wiltshire-windsors-gabriel-olive.pdf" xr:uid="{3C8C0BD3-57A6-F541-A61B-D64EFF89CF19}"/>
    <hyperlink ref="D227" r:id="rId195" display="https://regionalfurnituresociety.files.wordpress.com/2013/03/a-painted-elmwood-chest-from-north-somerset-john-weallans.pdf" xr:uid="{31C40734-E3E8-3744-B1BE-E2464F0F0112}"/>
    <hyperlink ref="D228" r:id="rId196" display="https://regionalfurnituresociety.files.wordpress.com/2013/03/tudor-furniture-from-the-mary-rose-david-knell.pdf" xr:uid="{0C47E47C-EE3C-B84E-99AB-0F1E2371FA43}"/>
    <hyperlink ref="D229" r:id="rId197" display="https://regionalfurnituresociety.files.wordpress.com/2013/03/canopied-cupboards-of-the-aire-and-calder-valleys-west-yorkshire-peter-h-thornborrow.pdf" xr:uid="{0EC4EF2E-7513-F442-9598-4F3E347ADC65}"/>
    <hyperlink ref="D230" r:id="rId198" display="https://regionalfurnituresociety.files.wordpress.com/2013/03/a-bellringer_s-chair-christpher-gilbert.pdf" xr:uid="{BCA013CE-EA1B-E947-BE3F-DBF0B747222C}"/>
    <hyperlink ref="D231" r:id="rId199" display="https://regionalfurnituresociety.files.wordpress.com/2013/03/william-gerrard-maker-of-e28098gypsy_-tables-william-vincent.pdf" xr:uid="{EE21DC8D-B42E-0043-8363-46082F668D38}"/>
    <hyperlink ref="D220" r:id="rId200" display="https://regionalfurnituresociety.files.wordpress.com/2013/03/1997-contents.pdf" xr:uid="{B0EB20C4-F8F2-E945-94E6-18ECE7EEC97C}"/>
    <hyperlink ref="D219" r:id="rId201" display="https://regionalfurnituresociety.files.wordpress.com/2013/03/1997-editorial.pdf" xr:uid="{D70E49EA-68F8-8746-8FD9-83543609929F}"/>
    <hyperlink ref="D235" r:id="rId202" display="https://regionalfurnituresociety.files.wordpress.com/2013/03/irish-vernacular-furniture-inventories-and-illustrations-in-interdisciplinary-methodology-claudia-kinmouth.pdf" xr:uid="{CD585FBC-4D15-3D4A-92F1-1B130027B813}"/>
    <hyperlink ref="D236" r:id="rId203" display="https://regionalfurnituresociety.files.wordpress.com/2013/03/nineteenth-century-carved-ebony-furniture-from-sri-lanka-methods-of-interpretation-robin-jones.pdf" xr:uid="{817C25F7-86B5-B241-9084-187D3177A8A5}"/>
    <hyperlink ref="D237" r:id="rId204" display="https://regionalfurnituresociety.files.wordpress.com/2013/03/problems-in-identifying-early-australian-colonial-furniture-rebecca-daniels.pdf" xr:uid="{D2D2FE3D-2576-CC49-BC95-C7E5C304E0BD}"/>
    <hyperlink ref="D238" r:id="rId205" display="https://regionalfurnituresociety.files.wordpress.com/2013/03/wonderful-walker_-portrait-of-an-eighteenth-century-cumbrian-furniture-maker-susan-stuart.pdf" xr:uid="{6CB3ECDF-12A6-234A-B077-4B3CF704DE65}"/>
    <hyperlink ref="D239" r:id="rId206" display="https://regionalfurnituresociety.files.wordpress.com/2013/03/the-notebook-of-john-davies-cabinet-maker-carmarthen-1844-55-luke-millar.pdf" xr:uid="{3F853423-9556-F74D-81B2-79993677A078}"/>
    <hyperlink ref="D240" r:id="rId207" display="https://regionalfurnituresociety.files.wordpress.com/2013/03/scottish-chair-making-the-case-of-francis-east-8c-co-and-east-brothers-dundee-david-jones.pdf" xr:uid="{577D2EE6-9262-634A-AEC3-0C92C736E5D9}"/>
    <hyperlink ref="D241" r:id="rId208" display="https://regionalfurnituresociety.files.wordpress.com/2013/03/furniture-designs-from-new-zealand-the-dunedin-iron-and-woodware-companys-illustrated-catalogue-rebecca-rhodes.pdf" xr:uid="{41F8F9E7-9CA4-EF41-9B5C-12D46C38352F}"/>
    <hyperlink ref="D242" r:id="rId209" display="https://regionalfurnituresociety.files.wordpress.com/2013/03/a-hamilton-hearth-david-jones.pdf" xr:uid="{B002AE42-6872-CE40-9344-BF3119C3A356}"/>
    <hyperlink ref="D243" r:id="rId210" display="https://regionalfurnituresociety.files.wordpress.com/2013/03/baking-oatcake-yorkshire-john-boram.pdf" xr:uid="{D4A13900-8060-264D-AEB3-B6019B6FCCB0}"/>
    <hyperlink ref="D234" r:id="rId211" display="https://regionalfurnituresociety.files.wordpress.com/2013/03/1996-shorter-notice.pdf" xr:uid="{27F06AF2-3CD0-D049-A20F-D65659EA9628}"/>
    <hyperlink ref="D233" r:id="rId212" display="https://regionalfurnituresociety.files.wordpress.com/2013/03/1996-contents.pdf" xr:uid="{52E1E60B-8652-7144-8C21-574D2222DFD0}"/>
    <hyperlink ref="D232" r:id="rId213" display="https://regionalfurnituresociety.files.wordpress.com/2013/03/1996-editorial.pdf" xr:uid="{3F233BBC-6761-3C48-B873-161C700A0ABE}"/>
    <hyperlink ref="D246" r:id="rId214" display="https://regionalfurnituresociety.files.wordpress.com/2013/03/chairmaking-at-low-cringles-in-yorkshire-christopher-gilbert.pdf" xr:uid="{8C15F1A8-E609-734D-BBF9-8FE05ED14656}"/>
    <hyperlink ref="D247" r:id="rId215" display="https://regionalfurnituresociety.files.wordpress.com/2013/03/eskdale-chairs-susan-stuart-david-jones.pdf" xr:uid="{1605B80C-2FC7-3440-ABD7-D2F0C44377A7}"/>
    <hyperlink ref="D248" r:id="rId216" display="https://regionalfurnituresociety.files.wordpress.com/2013/03/trading-networks-of-the-chiltern-chairmakers-john-boram.pdf" xr:uid="{528013DB-4F43-3A48-8F6B-912B5D3E1484}"/>
    <hyperlink ref="D249" r:id="rId217" display="https://regionalfurnituresociety.files.wordpress.com/2013/03/chairmakers-and-apprentices-reminiscences-of-working-conditions-and-traditions-in-high-wycombe-ivan-sparkes.pdf" xr:uid="{B4E3236B-F13D-B64A-85BB-586D2F468BA7}"/>
    <hyperlink ref="D250" r:id="rId218" display="https://regionalfurnituresociety.files.wordpress.com/2017/02/some-windsor-chairs-at-trinity-house-newcastle-upon-tyne-thomas-faulkener.pdf" xr:uid="{9629B2C1-5E2B-8644-A266-0C8D86CC4C1F}"/>
    <hyperlink ref="D251" r:id="rId219" display="https://regionalfurnituresociety.files.wordpress.com/2017/02/darvel-chairs-david-jones.pdf" xr:uid="{064DB820-63C0-4544-84E6-D0580BF9FB7F}"/>
    <hyperlink ref="D252" r:id="rId220" display="https://regionalfurnituresociety.files.wordpress.com/2017/02/gillow_s-e28098neat-and-strong-windsor-chairs_-for-home-and-export-in-the-18th-century-susan-stuart.pdf" xr:uid="{1BBB8FDC-D8FB-2743-94D4-C11E60EA5113}"/>
    <hyperlink ref="D253" r:id="rId221" display="https://regionalfurnituresociety.files.wordpress.com/2017/02/sussex-chairs-janet-pennington.pdf" xr:uid="{518C4A49-CC3E-7C4F-859F-7B62E45BF07F}"/>
    <hyperlink ref="D254" r:id="rId222" display="https://regionalfurnituresociety.files.wordpress.com/2017/02/oak-chairs-from-ulster-fionnula-carragher.pdf" xr:uid="{644CE00F-CF7D-694D-8A17-C812D890C0D6}"/>
    <hyperlink ref="D255" r:id="rId223" display="https://regionalfurnituresociety.files.wordpress.com/2013/02/the-blackstone-chair-stephen-jackson.pdf" xr:uid="{447CB1E6-2E3F-2242-92E3-01349FE8E8D9}"/>
    <hyperlink ref="D256" r:id="rId224" display="https://regionalfurnituresociety.files.wordpress.com/2013/03/the-leeds-cabinet-and-chair-makers-book-of-prices-1791a-re-print-of-the-chair-making-specifications-david-jones.pdf" xr:uid="{6B31CD91-7D9F-6C4C-A1C5-4FE84E0916DD}"/>
    <hyperlink ref="D257" r:id="rId225" display="https://regionalfurnituresociety.files.wordpress.com/2017/02/the-blackstone-chair-stephen-jackson.pdf" xr:uid="{CBC2F50B-2CC6-3748-81C1-4FF81BF59FB1}"/>
    <hyperlink ref="D258" r:id="rId226" display="https://regionalfurnituresociety.files.wordpress.com/2017/02/the-whitehaven-book-of-prices-1810-david-jones.pdf" xr:uid="{B3132037-CED3-B940-804D-BF4F132DFDE7}"/>
    <hyperlink ref="D259" r:id="rId227" display="https://regionalfurnituresociety.files.wordpress.com/2017/02/a-select-bibliography-of-books-and-articles-on-furniture-july-1990-to-june-1994-ivan-sparkes.pdf" xr:uid="{747AA4DB-ADAD-ED42-90F2-7A7C4A5F641E}"/>
    <hyperlink ref="D245" r:id="rId228" display="https://regionalfurnituresociety.files.wordpress.com/2013/03/1995-contents.pdf" xr:uid="{6B8D52D3-DA48-6443-9419-FBFEA8558F27}"/>
    <hyperlink ref="D244" r:id="rId229" display="https://regionalfurnituresociety.files.wordpress.com/2013/03/1995-dedication.pdf" xr:uid="{ED8CA202-DB4A-3A49-B4F1-5FC5FA4D59EC}"/>
    <hyperlink ref="D262" r:id="rId230" display="https://regionalfurnituresociety.files.wordpress.com/2017/01/a-brute-and-beastly-shire-dated-oak-furniture-in-lincolnshire-anthony-wells-cole.pdf" xr:uid="{CB7B1A2B-627D-3845-96F8-E324DD308A6F}"/>
    <hyperlink ref="D263" r:id="rId231" display="https://regionalfurnituresociety.files.wordpress.com/2017/01/the-glastonbury-chair-gabriel-olive.pdf" xr:uid="{DAD46A45-67BE-5248-BF6D-148C412D259E}"/>
    <hyperlink ref="D264" r:id="rId232" display="https://regionalfurnituresociety.files.wordpress.com/2017/01/preaching-tents-david-jones.pdf" xr:uid="{933B9A69-C829-9E47-A997-360B337876E0}"/>
    <hyperlink ref="D265" r:id="rId233" display="https://regionalfurnituresociety.files.wordpress.com/2017/01/three-masonic-chairs-at-minerva-lodge-ashton-under-lyne-christopher-gilbert.pdf" xr:uid="{911ED977-3B44-6A4B-B512-B602DE3325E6}"/>
    <hyperlink ref="D266" r:id="rId234" display="https://regionalfurnituresociety.files.wordpress.com/2017/01/the-vigani-specimen-cabinet-by-john-austin-a-cambridge-joiner-adam-bowett.pdf" xr:uid="{0A48F4A3-9901-2A40-A53A-264B8E2949A9}"/>
    <hyperlink ref="D267" r:id="rId235" display="https://regionalfurnituresociety.files.wordpress.com/2017/01/samuel-peat-a-chichester-cabinet-maker-margaret-ponsonby.pdf" xr:uid="{52368CF5-175F-AC4E-980B-26B9E8A652B9}"/>
    <hyperlink ref="D268" r:id="rId236" display="https://regionalfurnituresociety.files.wordpress.com/2017/01/25th-december-1889-christmas-day-loste2809d-furniture-making-in-meirionydd-richard-bebb.pdf" xr:uid="{94989AEA-439C-154B-8146-ED4BF9E42690}"/>
    <hyperlink ref="D269" r:id="rId237" display="https://regionalfurnituresociety.files.wordpress.com/2017/01/a-note-on-furniture-making-in-rural-fife-john-frew.pdf" xr:uid="{036C827B-7411-6E42-AD9B-FB2B006430EF}"/>
    <hyperlink ref="D270" r:id="rId238" display="https://regionalfurnituresociety.files.wordpress.com/2017/01/furniture-making-in-county-clare-the-o_halloran-brothers-dabheoc-rynne.pdf" xr:uid="{64FBFE69-C36E-F240-8247-A7EAEE6E8002}"/>
    <hyperlink ref="D271" r:id="rId239" display="https://regionalfurnituresociety.files.wordpress.com/2017/01/a-common-chair-from-west-wales-luke-millar.pdf" xr:uid="{7A4995FF-3005-CC44-97F3-8EFAFB50F02E}"/>
    <hyperlink ref="D261" r:id="rId240" display="https://regionalfurnituresociety.files.wordpress.com/2017/01/1994-contents.pdf" xr:uid="{50639DF9-CB75-294B-9CFB-06ED955E07F0}"/>
    <hyperlink ref="D260" r:id="rId241" display="https://regionalfurnituresociety.files.wordpress.com/2017/01/1994-editorial.pdf" xr:uid="{D54195FD-92AF-9343-BB2F-052A6F9A6597}"/>
    <hyperlink ref="D273" r:id="rId242" display="https://regionalfurnituresociety.files.wordpress.com/2017/01/1993-contents.pdf" xr:uid="{89DA480F-59A9-FE40-95F2-828ADFA66B29}"/>
    <hyperlink ref="D274" r:id="rId243" display="https://regionalfurnituresociety.files.wordpress.com/2017/01/1993-editorial.pdf" xr:uid="{488BAA05-3CA6-5944-B4F1-8102FA777195}"/>
    <hyperlink ref="D275" r:id="rId244" display="https://regionalfurnituresociety.files.wordpress.com/2017/01/1993-notes.pdf" xr:uid="{E8370DC3-12B8-4C45-AC18-466C8B002F2C}"/>
    <hyperlink ref="D276" r:id="rId245" display="https://regionalfurnituresociety.files.wordpress.com/2017/01/1993-plates.pdf" xr:uid="{650B1D6D-A72B-A244-AB98-4C104D41DE49}"/>
    <hyperlink ref="D279" r:id="rId246" display="https://regionalfurnituresociety.files.wordpress.com/2017/01/the-laburnum-tradition-in-scotland-david-jones.pdf" xr:uid="{6B0BE55D-BE63-1A40-87F8-C368AA90CF17}"/>
    <hyperlink ref="D280" r:id="rId247" display="https://regionalfurnituresociety.files.wordpress.com/2017/01/at-the-sign-of-the-pelican-sebastian-pryke.pdf" xr:uid="{BCA410F8-415C-F64F-8D5B-B42A1CD04F2A}"/>
    <hyperlink ref="D281" r:id="rId248" display="https://regionalfurnituresociety.files.wordpress.com/2017/01/a-history-of-collecting-vernacular-furniture-in-scotland-lindsay-macbeth.pdf" xr:uid="{84EF14FA-8A7F-2144-A501-DE906209A4A2}"/>
    <hyperlink ref="D282" r:id="rId249" display="https://regionalfurnituresociety.files.wordpress.com/2017/01/highland-dressers-and-the-process-of-innovation-r-ross-noble.pdf" xr:uid="{CE725CB4-2B7F-DE4E-8D16-20EA025137AB}"/>
    <hyperlink ref="D283" r:id="rId250" display="https://regionalfurnituresociety.files.wordpress.com/2017/01/drifnvood-furniture-from-shetland-david-learmont.pdf" xr:uid="{B75B87C7-27DF-214A-86E5-D500B3B36B01}"/>
    <hyperlink ref="D284" r:id="rId251" display="https://regionalfurnituresociety.files.wordpress.com/2017/01/irish-cradles-an-introductory-look-fionnuala-carragher.pdf" xr:uid="{1ED1A2C2-87F3-AA44-B087-FEE01D12F240}"/>
    <hyperlink ref="D285" r:id="rId252" display="https://regionalfurnituresociety.files.wordpress.com/2017/01/carved-oak-furniture-from-tudor-wales-richard-bebb.pdf" xr:uid="{443591CB-CFFA-D74A-997A-D687BC18965D}"/>
    <hyperlink ref="D286" r:id="rId253" display="https://regionalfurnituresociety.files.wordpress.com/2017/01/some-plain-oak-farmhouse-chests-from-south-wales-luke-millar.pdf" xr:uid="{156BA124-9D1D-3743-B8C1-03D8A9E661E8}"/>
    <hyperlink ref="D287" r:id="rId254" display="https://regionalfurnituresociety.files.wordpress.com/2017/01/the-gower-coffor-bach-philip-m-havard.pdf" xr:uid="{A3653273-45E0-B34E-873B-12B454C4944E}"/>
    <hyperlink ref="D288" r:id="rId255" display="https://regionalfurnituresociety.files.wordpress.com/2017/01/the-welston-coffer-philip-m-havard.pdf" xr:uid="{37BA4CAA-A09B-7B41-84FC-7116DD4D6EA6}"/>
    <hyperlink ref="D289" r:id="rId256" display="https://regionalfurnituresociety.files.wordpress.com/2017/01/a-vale-of-glamorgan-chair-luke-millar.pdf" xr:uid="{6FB0251B-F029-CC43-83C2-2193ECCE328B}"/>
    <hyperlink ref="D290" r:id="rId257" display="https://regionalfurnituresociety.files.wordpress.com/2017/01/1992-book-review.pdf" xr:uid="{DA719C35-9C80-5543-8051-A6DE806EB8E2}"/>
    <hyperlink ref="D278" r:id="rId258" display="https://regionalfurnituresociety.files.wordpress.com/2017/01/1992-contents.pdf" xr:uid="{27F4D221-1C99-1847-978F-DA55CEF1FCD6}"/>
    <hyperlink ref="D277" r:id="rId259" display="https://regionalfurnituresociety.files.wordpress.com/2017/01/1992-editorial.pdf" xr:uid="{1C60D0AB-BDBC-AA49-89E6-4FF96FC2AA66}"/>
    <hyperlink ref="D293" r:id="rId260" display="https://regionalfurnituresociety.files.wordpress.com/2017/01/late-georgian-wooden-bottomed-chairs-in-south-wales-luke-millar.pdf" xr:uid="{5ECAEED7-F32A-5749-940F-742AA7FA2F92}"/>
    <hyperlink ref="D294" r:id="rId261" display="https://regionalfurnituresociety.files.wordpress.com/2017/01/furniture-terminology-in-post-medieval-middle-class-inventories-victor-chinnery.pdf" xr:uid="{EEED2E85-914C-EA48-87DF-5683D82D4893}"/>
    <hyperlink ref="D295" r:id="rId262" display="https://regionalfurnituresociety.files.wordpress.com/2017/01/pans-and-materials-a-sawmill-in-the-182-0s-sarah-medlam.pdf" xr:uid="{DE316974-C1EB-9D4A-BAEB-E5F0EDD25326}"/>
    <hyperlink ref="D296" r:id="rId263" display="https://regionalfurnituresociety.files.wordpress.com/2017/01/some-east-anglian-chests-penny-rumble.pdf" xr:uid="{09BE1844-169F-3148-B159-583627C2DEF7}"/>
    <hyperlink ref="D297" r:id="rId264" display="https://regionalfurnituresociety.files.wordpress.com/2017/01/sixteenth-century-furniture-in-the-castle-dairy-kendal-susan-bourne-susan-stuart.pdf" xr:uid="{F140DB76-C13D-904C-9383-0D3954F45148}"/>
    <hyperlink ref="D298" r:id="rId265" display="https://regionalfurnituresociety.files.wordpress.com/2017/01/the-amos-catton-pattern-book-christopher-gilbert.pdf" xr:uid="{9B24B2F2-AA2B-4940-A28C-897920A11753}"/>
    <hyperlink ref="D299" r:id="rId266" display="https://regionalfurnituresociety.files.wordpress.com/2017/01/the-wheelers-of-amcroach-a-family-of-furniture-makers-in-fife-lindsay-macbeth.pdf" xr:uid="{FA1CFF04-3403-B347-AE05-3AE074A8464D}"/>
    <hyperlink ref="D300" r:id="rId267" display="https://regionalfurnituresociety.files.wordpress.com/2017/01/box-beds-in-eastern-scotland-david-jones.pdf" xr:uid="{246CFAF6-70B3-1649-A2FC-047F03339E02}"/>
    <hyperlink ref="D301" r:id="rId268" display="https://regionalfurnituresociety.files.wordpress.com/2017/01/furnishing-the-hunterian-museum-glasgow-style-1809-celine-blair-david-jones.pdf" xr:uid="{867FA9C1-A95F-2A47-912E-56DECDCBE91F}"/>
    <hyperlink ref="D302" r:id="rId269" display="https://regionalfurnituresociety.files.wordpress.com/2017/01/english-newspaper-advertisements-as-a-source-of-furniture-history-john-stabler.pdf" xr:uid="{8992CBBA-5599-A846-9D82-23C5371D33D9}"/>
    <hyperlink ref="D303" r:id="rId270" display="https://regionalfurnituresociety.files.wordpress.com/2017/01/a-labelled-liverpool-clock-case-christopher-gilbert.pdf" xr:uid="{76DBDF2B-9D70-3344-9803-8ED4C3976C48}"/>
    <hyperlink ref="D304" r:id="rId271" display="https://regionalfurnituresociety.files.wordpress.com/2022/04/an-american-tavern-table-gerald-w-r-ward.pdf" xr:uid="{B8ED6092-3B93-3742-8CB9-45C99B8A6B97}"/>
    <hyperlink ref="D305" r:id="rId272" display="https://regionalfurnituresociety.files.wordpress.com/2017/01/1991-book-reviews.pdf" xr:uid="{99EB279E-06D1-4D47-8284-D03D4DCFD839}"/>
    <hyperlink ref="D292" r:id="rId273" display="https://regionalfurnituresociety.files.wordpress.com/2017/01/1991-contents.pdf" xr:uid="{8C0E2C39-7894-A64A-81E7-91D453C90EFA}"/>
    <hyperlink ref="D291" r:id="rId274" display="https://regionalfurnituresociety.files.wordpress.com/2017/01/1991-editorial.pdf" xr:uid="{9026F175-8B89-1640-879C-0DA39F85C174}"/>
    <hyperlink ref="D308" r:id="rId275" display="https://regionalfurnituresociety.files.wordpress.com/2017/01/oak-furniture-in-norfolk-1530-1640-anthony-wells-cole.pdf" xr:uid="{69B2A7DD-0231-824F-B21C-3DE27852EDD0}"/>
    <hyperlink ref="D309" r:id="rId276" display="https://regionalfurnituresociety.files.wordpress.com/2017/01/the-board-seated-turned-chairs-project-robert-f-trent.pdf" xr:uid="{A343606A-BCC1-C24C-90ED-A90342733F77}"/>
    <hyperlink ref="D310" r:id="rId277" display="https://regionalfurnituresociety.files.wordpress.com/2017/01/west-country-chests-coffers-and-boxes-gabriel-olive.pdf" xr:uid="{2B6AD2A9-E56E-8043-AFD2-F07C04E78598}"/>
    <hyperlink ref="D311" r:id="rId278" display="https://regionalfurnituresociety.files.wordpress.com/2017/01/a-sixteenth-century-oak-cupboard-at-the-university-of-st-andrews-david-jones.pdf" xr:uid="{989894D3-D06C-E946-908E-AC32433BC07B}"/>
    <hyperlink ref="D312" r:id="rId279" display="https://regionalfurnituresociety.files.wordpress.com/2017/01/the-extraordinary-billhead-of-francis-brodie-sebastian-pryke.pdf" xr:uid="{5BB5224D-B89A-E546-A566-BF1D08B477F5}"/>
    <hyperlink ref="D313" r:id="rId280" display="https://regionalfurnituresociety.files.wordpress.com/2017/01/an-early-cabinet-makers_-club-in-belfast-and-their-book-of-prices-1822-david-jones.pdf" xr:uid="{3476407D-5483-1F43-8073-8EAFB350014D}"/>
    <hyperlink ref="D314" r:id="rId281" display="https://regionalfurnituresociety.files.wordpress.com/2017/01/a-painted-comer-cupboard-from-hanley-staffordshire-1827-bernard-d-cotton.pdf" xr:uid="{99311AFB-B419-B142-8275-6B218C2109DA}"/>
    <hyperlink ref="D315" r:id="rId282" display="https://regionalfurnituresociety.files.wordpress.com/2017/01/dressers-in-the-west-country-gabriel-olive.pdf" xr:uid="{3CADF6E1-FE93-EB43-8A8A-E7681C5DB397}"/>
    <hyperlink ref="D316" r:id="rId283" display="https://regionalfurnituresociety.files.wordpress.com/2017/01/survival-or-revival-the-problems-of-the-continuation-of-traditional-furniture-making-into-the-20th-century-nicholas-moore.pdf" xr:uid="{2B7F730D-AD12-6A45-8A8D-46A6CA8BA0FC}"/>
    <hyperlink ref="D317" r:id="rId284" display="https://regionalfurnituresociety.files.wordpress.com/2017/01/a-signed-chest-of-drawers-donald-blakely.pdf" xr:uid="{89F7E569-3ABB-7E4D-8ED4-1378C9B4E071}"/>
    <hyperlink ref="D318" r:id="rId285" display="https://regionalfurnituresociety.files.wordpress.com/2017/01/a-salop-friendly-membership-card-simon-jervis.pdf" xr:uid="{CD30F0CB-C44C-494B-9714-B049A9874520}"/>
    <hyperlink ref="D307" r:id="rId286" display="https://regionalfurnituresociety.files.wordpress.com/2017/01/1990-contents.pdf" xr:uid="{A78EFD0C-3CF1-4F4C-A827-028EC1D3A50F}"/>
    <hyperlink ref="D306" r:id="rId287" display="https://regionalfurnituresociety.files.wordpress.com/2017/01/1990-editorial.pdf" xr:uid="{F7F8EE29-2759-524B-B87B-EAC6AC5DD154}"/>
    <hyperlink ref="D322" r:id="rId288" display="https://regionalfurnituresociety.files.wordpress.com/2017/01/irish-vernacular-furniture-bernard-d-cotton.pdf" xr:uid="{BDFF0CA9-2D5C-C344-B9AB-4846BF5D98F3}"/>
    <hyperlink ref="D323" r:id="rId289" display="https://regionalfurnituresociety.files.wordpress.com/2017/01/scottish-cabinet-makers_-price-books-1805-1825-david-jones.pdf" xr:uid="{E6B9EE9F-895E-0F47-AA09-F50A450AB32C}"/>
    <hyperlink ref="D324" r:id="rId290" display="https://regionalfurnituresociety.files.wordpress.com/2017/01/dressers-in-the-west-country-gabriel-olive.pdf" xr:uid="{1D80316A-B8B2-304A-9BCA-2366DE023236}"/>
    <hyperlink ref="D325" r:id="rId291" display="https://regionalfurnituresociety.files.wordpress.com/2017/01/a-study-of-the-edinburgh-furnishing-trade-taken-from-contemporary-press-notices-1708-1790-sebastian-pryke.pdf" xr:uid="{E06C8EA7-E7D7-9049-9AC5-B5D4FA095088}"/>
    <hyperlink ref="D326" r:id="rId292" display="https://regionalfurnituresociety.files.wordpress.com/2017/01/owen-fitzpatrick-a-birkenhead-cabinet-maker-e28098in-ordinary_-john-boram.pdf" xr:uid="{6FBF4BAC-4AC8-F04E-B547-8617E8E7B95D}"/>
    <hyperlink ref="D327" r:id="rId293" display="https://regionalfurnituresociety.files.wordpress.com/2017/01/a-labelled-whitehaven-cabinet-christopher-gilbert.pdf" xr:uid="{D2D439E4-0714-6846-9251-5C7D3BF74B52}"/>
    <hyperlink ref="D321" r:id="rId294" display="https://regionalfurnituresociety.files.wordpress.com/2017/01/1989-shorter-notice.pdf" xr:uid="{8232C4BE-E4CD-684F-9469-9A5DB76D9F8B}"/>
    <hyperlink ref="D320" r:id="rId295" display="https://regionalfurnituresociety.files.wordpress.com/2017/01/1989-contents.pdf" xr:uid="{F72375CD-895E-8C4C-98AC-6021A01FB3E1}"/>
    <hyperlink ref="D319" r:id="rId296" display="https://regionalfurnituresociety.files.wordpress.com/2017/01/1989-editorial.pdf" xr:uid="{4F19E123-518E-C147-B34A-114F89A19607}"/>
    <hyperlink ref="D330" r:id="rId297" display="https://regionalfurnituresociety.files.wordpress.com/2017/01/the-cupboard-of-rychard-and-margerye-churche-susan-bourne.pdf" xr:uid="{61C1A558-6F9C-E543-9214-A32DFC86D226}"/>
    <hyperlink ref="D331" r:id="rId298" display="https://regionalfurnituresociety.files.wordpress.com/2017/01/a-last-outpost-of-the-known-world_-vernacular-furniture-in-tudor-and-stuart-cornwall-anthony-wells-cole.pdf" xr:uid="{5C5085CF-AD47-0743-84B1-FF190E8EB056}"/>
    <hyperlink ref="D332" r:id="rId299" display="https://regionalfurnituresociety.files.wordpress.com/2017/01/prices-for-workmen-in-lancastere28094-the-earliest-surviving-cabinet-makers_-price-list-susan-e-stuart.pdf" xr:uid="{CE73BAB7-F005-DD44-87BF-57D5D91F99FA}"/>
    <hyperlink ref="D333" r:id="rId300" display="https://regionalfurnituresociety.files.wordpress.com/2017/01/furniture-by-local-makers-at-doncaster-mansion-house-christopher-gilbert.pdf" xr:uid="{D2E72718-C94C-A548-A448-9246D359F275}"/>
    <hyperlink ref="D334" r:id="rId301" display="https://regionalfurnituresociety.files.wordpress.com/2017/01/unconventional-windsor_s-from-the-cotswolds-bernard-d-cotton.pdf" xr:uid="{E7EE864B-4C85-DF46-AD3F-644A37E0D2AF}"/>
    <hyperlink ref="D335" r:id="rId302" display="https://regionalfurnituresociety.files.wordpress.com/2017/01/an-alehouse-inventory-of-1765-luke-millar.pdf" xr:uid="{2569E1D5-D7C5-334E-B039-82BCA49B5F7A}"/>
    <hyperlink ref="D336" r:id="rId303" display="https://regionalfurnituresociety.files.wordpress.com/2017/01/scotch-chests-david-jones.pdf" xr:uid="{33AD407A-8A73-CD41-B8E8-1DF6E69DAA82}"/>
    <hyperlink ref="D337" r:id="rId304" display="https://regionalfurnituresociety.files.wordpress.com/2017/01/shadford-shirley-and-the-caistor-workshop-bernard-d-cotton.pdf" xr:uid="{D82A0EC0-DCC1-AF48-88FE-E164474D4026}"/>
    <hyperlink ref="D338" r:id="rId305" display="https://regionalfurnituresociety.files.wordpress.com/2017/01/common_-chairs-from-the-norwich-chair-makers_-price-book-of-1801-gerry-cotton.pdf" xr:uid="{EE482A8F-D6D1-C84F-BF0D-B331CE3733A6}"/>
    <hyperlink ref="D329" r:id="rId306" display="https://regionalfurnituresociety.files.wordpress.com/2017/01/1988-contents.pdf" xr:uid="{0F57D3BC-2296-0D4D-8128-B17DBE00ADE7}"/>
    <hyperlink ref="D328" r:id="rId307" display="https://regionalfurnituresociety.files.wordpress.com/2017/01/1987-editorial.pdf" xr:uid="{C3393E86-3667-FE4E-8A08-36598974E86B}"/>
    <hyperlink ref="D342" r:id="rId308" display="https://regionalfurnituresociety.files.wordpress.com/2017/01/regional-furniture-studies-in-the-late-18th-and-19th-century-traditions-bernard-cotton.pdf" xr:uid="{53148ED6-CF5A-364E-9434-3918C946A111}"/>
    <hyperlink ref="D343" r:id="rId309" display="https://regionalfurnituresociety.files.wordpress.com/2017/01/oak-furniture-and-the-towneley-family-of-lancashire-susan-bourne.pdf" xr:uid="{B04AEA60-6FF2-5E40-B540-38B215E4520C}"/>
    <hyperlink ref="D344" r:id="rId310" display="https://regionalfurnituresociety.files.wordpress.com/2017/01/a-painted-bed-dated-1724-anthony-wells-cole.pdf" xr:uid="{02D4F6CD-A955-8743-B877-DF25513C9E62}"/>
    <hyperlink ref="D345" r:id="rId311" display="https://regionalfurnituresociety.files.wordpress.com/2017/01/the-chairs-of-sutherland-and-caithness-a-northern-tradition-in-highland-chair-making-r-ross-noble.pdf" xr:uid="{07DEE441-A06C-9348-A538-AC9234D5F36F}"/>
    <hyperlink ref="D346" r:id="rId312" display="https://regionalfurnituresociety.files.wordpress.com/2017/01/furniture-in-steyning-a-sussex-parish-1587e280941707-j-pennington-j-sleight.pdf" xr:uid="{DB291D25-54FB-4E48-B889-648B4FAB5A40}"/>
    <hyperlink ref="D347" r:id="rId313" display="https://regionalfurnituresociety.files.wordpress.com/2017/01/to-a-mahogany-case-e28094-the-best-sort_-susan-e-stuart.pdf" xr:uid="{5A849313-5502-184C-97CC-726C88C8F8ED}"/>
    <hyperlink ref="D348" r:id="rId314" display="https://regionalfurnituresociety.files.wordpress.com/2017/01/workhouse-furniture-christopher-gilbert.pdf" xr:uid="{56FC6E29-A48A-0C4A-BCE5-A5B445BDB776}"/>
    <hyperlink ref="D349" r:id="rId315" display="https://regionalfurnituresociety.files.wordpress.com/2017/01/a-chester-cabinet-maker_s-specification-book-nicholas-moore.pdf" xr:uid="{9A07A2D7-A56F-204D-BC38-ECDD5DFA35CE}"/>
    <hyperlink ref="D350" r:id="rId316" display="https://regionalfurnituresociety.files.wordpress.com/2017/01/connecticut-plain-high-style-seating-of-the-18th-century-robert-f-trent.pdf" xr:uid="{5F17EE7D-1A23-5B4D-AEEE-4C9DCA23014D}"/>
    <hyperlink ref="D341" r:id="rId317" display="https://regionalfurnituresociety.files.wordpress.com/2017/01/1987-shorter-notice.pdf" xr:uid="{9495D776-4ADC-4143-BC67-1EC3E468A07C}"/>
    <hyperlink ref="D340" r:id="rId318" display="https://regionalfurnituresociety.files.wordpress.com/2017/01/1987-contents.pdf" xr:uid="{80B50D4A-618B-3E47-9C00-0D4285809D63}"/>
    <hyperlink ref="D339" r:id="rId319" display="https://regionalfurnituresociety.files.wordpress.com/2017/01/1987-editorial.pdf" xr:uid="{675D556E-E50E-3C49-AA78-3BD55E28E5D8}"/>
    <hyperlink ref="D19" r:id="rId320" xr:uid="{CBDA56E6-0A73-A449-8F1F-1114B8AE7E98}"/>
    <hyperlink ref="D20" r:id="rId321" xr:uid="{6B407A99-364D-DB49-B0F1-AA6C3E73FF98}"/>
    <hyperlink ref="D21" r:id="rId322" xr:uid="{237E8A64-8811-E240-A35E-82963CCF8A71}"/>
    <hyperlink ref="D22" r:id="rId323" xr:uid="{8A3749C7-B5FC-014E-AFAC-86075315E6EE}"/>
    <hyperlink ref="D23" r:id="rId324" xr:uid="{10BCC6FF-90DD-A54B-BE2A-B43B599E7BD4}"/>
  </hyperlinks>
  <pageMargins left="0.7" right="0.7" top="0.75" bottom="0.75" header="0.3" footer="0.3"/>
  <pageSetup paperSize="9" fitToHeight="0"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252AC-33CE-584D-BD83-55FF19867BEF}">
  <dimension ref="A1:F962"/>
  <sheetViews>
    <sheetView tabSelected="1" workbookViewId="0">
      <selection activeCell="E164" sqref="E164"/>
    </sheetView>
  </sheetViews>
  <sheetFormatPr baseColWidth="10" defaultRowHeight="16"/>
  <cols>
    <col min="2" max="2" width="13.1640625" bestFit="1" customWidth="1"/>
    <col min="3" max="3" width="18.83203125" bestFit="1" customWidth="1"/>
    <col min="4" max="4" width="28" bestFit="1" customWidth="1"/>
    <col min="5" max="5" width="23.5" bestFit="1" customWidth="1"/>
    <col min="6" max="6" width="89.1640625" style="1" customWidth="1"/>
  </cols>
  <sheetData>
    <row r="1" spans="1:6" s="17" customFormat="1" ht="19">
      <c r="A1" s="15" t="s">
        <v>1119</v>
      </c>
      <c r="B1" s="7" t="s">
        <v>0</v>
      </c>
      <c r="C1" s="7" t="s">
        <v>1</v>
      </c>
      <c r="D1" s="7" t="s">
        <v>2</v>
      </c>
      <c r="E1" s="7" t="s">
        <v>1829</v>
      </c>
      <c r="F1" s="16" t="s">
        <v>1840</v>
      </c>
    </row>
    <row r="2" spans="1:6" s="17" customFormat="1" ht="19">
      <c r="A2" s="11">
        <v>1</v>
      </c>
      <c r="B2" s="32" t="s">
        <v>2220</v>
      </c>
      <c r="C2" s="8">
        <v>78</v>
      </c>
      <c r="D2" s="8" t="s">
        <v>43</v>
      </c>
      <c r="E2" s="8" t="s">
        <v>44</v>
      </c>
      <c r="F2" s="9" t="s">
        <v>2219</v>
      </c>
    </row>
    <row r="3" spans="1:6" s="17" customFormat="1" ht="38">
      <c r="A3" s="11">
        <v>2</v>
      </c>
      <c r="B3" s="32" t="s">
        <v>2220</v>
      </c>
      <c r="C3" s="8">
        <v>78</v>
      </c>
      <c r="D3" s="9" t="s">
        <v>2216</v>
      </c>
      <c r="E3" s="9" t="s">
        <v>2217</v>
      </c>
      <c r="F3" s="9" t="s">
        <v>2218</v>
      </c>
    </row>
    <row r="4" spans="1:6" s="17" customFormat="1" ht="19">
      <c r="A4" s="11">
        <v>3</v>
      </c>
      <c r="B4" s="32" t="s">
        <v>2220</v>
      </c>
      <c r="C4" s="8">
        <v>78</v>
      </c>
      <c r="D4" s="8" t="s">
        <v>7</v>
      </c>
      <c r="E4" s="8" t="s">
        <v>8</v>
      </c>
      <c r="F4" s="9" t="s">
        <v>2215</v>
      </c>
    </row>
    <row r="5" spans="1:6" s="17" customFormat="1" ht="19">
      <c r="A5" s="11">
        <v>4</v>
      </c>
      <c r="B5" s="32" t="s">
        <v>2220</v>
      </c>
      <c r="C5" s="8">
        <v>78</v>
      </c>
      <c r="D5" s="8" t="s">
        <v>152</v>
      </c>
      <c r="E5" s="8" t="s">
        <v>153</v>
      </c>
      <c r="F5" s="9" t="s">
        <v>2214</v>
      </c>
    </row>
    <row r="6" spans="1:6" s="17" customFormat="1" ht="19">
      <c r="A6" s="11">
        <v>5</v>
      </c>
      <c r="B6" s="32" t="s">
        <v>2220</v>
      </c>
      <c r="C6" s="8">
        <v>78</v>
      </c>
      <c r="D6" s="8" t="s">
        <v>7</v>
      </c>
      <c r="E6" s="8" t="s">
        <v>8</v>
      </c>
      <c r="F6" s="9" t="s">
        <v>2213</v>
      </c>
    </row>
    <row r="7" spans="1:6" s="17" customFormat="1" ht="19">
      <c r="A7" s="11">
        <v>6</v>
      </c>
      <c r="B7" s="32" t="s">
        <v>2220</v>
      </c>
      <c r="C7" s="8">
        <v>78</v>
      </c>
      <c r="D7" s="8" t="s">
        <v>7</v>
      </c>
      <c r="E7" s="8" t="s">
        <v>8</v>
      </c>
      <c r="F7" s="9" t="s">
        <v>2212</v>
      </c>
    </row>
    <row r="8" spans="1:6" s="17" customFormat="1" ht="19">
      <c r="A8" s="11">
        <v>7</v>
      </c>
      <c r="B8" s="32" t="s">
        <v>2220</v>
      </c>
      <c r="C8" s="8">
        <v>78</v>
      </c>
      <c r="D8" s="8" t="s">
        <v>7</v>
      </c>
      <c r="E8" s="8" t="s">
        <v>8</v>
      </c>
      <c r="F8" s="9" t="s">
        <v>2211</v>
      </c>
    </row>
    <row r="9" spans="1:6" s="17" customFormat="1" ht="19">
      <c r="A9" s="11">
        <v>8</v>
      </c>
      <c r="B9" s="32" t="s">
        <v>2220</v>
      </c>
      <c r="C9" s="8">
        <v>78</v>
      </c>
      <c r="D9" s="8" t="s">
        <v>7</v>
      </c>
      <c r="E9" s="8" t="s">
        <v>8</v>
      </c>
      <c r="F9" s="9" t="s">
        <v>2210</v>
      </c>
    </row>
    <row r="10" spans="1:6" s="17" customFormat="1" ht="19">
      <c r="A10" s="11">
        <v>9</v>
      </c>
      <c r="B10" s="32" t="s">
        <v>2220</v>
      </c>
      <c r="C10" s="8">
        <v>78</v>
      </c>
      <c r="D10" s="8" t="s">
        <v>126</v>
      </c>
      <c r="E10" s="8" t="s">
        <v>127</v>
      </c>
      <c r="F10" s="9" t="s">
        <v>2209</v>
      </c>
    </row>
    <row r="11" spans="1:6" s="17" customFormat="1" ht="38">
      <c r="A11" s="11">
        <v>10</v>
      </c>
      <c r="B11" s="32" t="s">
        <v>2220</v>
      </c>
      <c r="C11" s="8">
        <v>78</v>
      </c>
      <c r="D11" s="8" t="s">
        <v>16</v>
      </c>
      <c r="E11" s="8" t="s">
        <v>17</v>
      </c>
      <c r="F11" s="9" t="s">
        <v>2208</v>
      </c>
    </row>
    <row r="12" spans="1:6" s="17" customFormat="1" ht="19">
      <c r="A12" s="11">
        <v>11</v>
      </c>
      <c r="B12" s="32" t="s">
        <v>2220</v>
      </c>
      <c r="C12" s="8">
        <v>78</v>
      </c>
      <c r="D12" s="8" t="s">
        <v>16</v>
      </c>
      <c r="E12" s="8" t="s">
        <v>17</v>
      </c>
      <c r="F12" s="9" t="s">
        <v>2226</v>
      </c>
    </row>
    <row r="13" spans="1:6" s="17" customFormat="1" ht="19">
      <c r="A13" s="11">
        <v>12</v>
      </c>
      <c r="B13" s="32" t="s">
        <v>2220</v>
      </c>
      <c r="C13" s="8">
        <v>78</v>
      </c>
      <c r="D13" s="8" t="s">
        <v>19</v>
      </c>
      <c r="E13" s="8" t="s">
        <v>20</v>
      </c>
      <c r="F13" s="9" t="s">
        <v>2207</v>
      </c>
    </row>
    <row r="14" spans="1:6" s="17" customFormat="1" ht="19">
      <c r="A14" s="11">
        <v>13</v>
      </c>
      <c r="B14" s="32" t="s">
        <v>2220</v>
      </c>
      <c r="C14" s="8">
        <v>78</v>
      </c>
      <c r="D14" s="8" t="s">
        <v>2205</v>
      </c>
      <c r="E14" s="8" t="s">
        <v>63</v>
      </c>
      <c r="F14" s="29" t="s">
        <v>2206</v>
      </c>
    </row>
    <row r="15" spans="1:6" s="17" customFormat="1" ht="19">
      <c r="A15" s="11">
        <v>14</v>
      </c>
      <c r="B15" s="32" t="s">
        <v>2220</v>
      </c>
      <c r="C15" s="8">
        <v>78</v>
      </c>
      <c r="D15" s="8" t="s">
        <v>149</v>
      </c>
      <c r="E15" s="8" t="s">
        <v>155</v>
      </c>
      <c r="F15" s="9" t="s">
        <v>2204</v>
      </c>
    </row>
    <row r="16" spans="1:6" s="17" customFormat="1" ht="38">
      <c r="A16" s="11">
        <v>15</v>
      </c>
      <c r="B16" s="32" t="s">
        <v>2220</v>
      </c>
      <c r="C16" s="8">
        <v>78</v>
      </c>
      <c r="D16" s="8" t="s">
        <v>149</v>
      </c>
      <c r="E16" s="8" t="s">
        <v>355</v>
      </c>
      <c r="F16" s="9" t="s">
        <v>2203</v>
      </c>
    </row>
    <row r="17" spans="1:6" s="17" customFormat="1" ht="19">
      <c r="A17" s="11">
        <v>16</v>
      </c>
      <c r="B17" s="32" t="s">
        <v>2220</v>
      </c>
      <c r="C17" s="8">
        <v>78</v>
      </c>
      <c r="D17" s="8" t="s">
        <v>241</v>
      </c>
      <c r="E17" s="8" t="s">
        <v>218</v>
      </c>
      <c r="F17" s="9" t="s">
        <v>2225</v>
      </c>
    </row>
    <row r="18" spans="1:6" s="17" customFormat="1" ht="19">
      <c r="A18" s="11">
        <v>17</v>
      </c>
      <c r="B18" s="32" t="s">
        <v>2220</v>
      </c>
      <c r="C18" s="8">
        <v>78</v>
      </c>
      <c r="D18" s="8" t="s">
        <v>212</v>
      </c>
      <c r="E18" s="8" t="s">
        <v>213</v>
      </c>
      <c r="F18" s="9" t="s">
        <v>2201</v>
      </c>
    </row>
    <row r="19" spans="1:6" s="17" customFormat="1" ht="38">
      <c r="A19" s="11">
        <v>18</v>
      </c>
      <c r="B19" s="32" t="s">
        <v>2220</v>
      </c>
      <c r="C19" s="8">
        <v>78</v>
      </c>
      <c r="D19" s="8" t="s">
        <v>31</v>
      </c>
      <c r="E19" s="8" t="s">
        <v>32</v>
      </c>
      <c r="F19" s="9" t="s">
        <v>2224</v>
      </c>
    </row>
    <row r="20" spans="1:6" s="17" customFormat="1" ht="19">
      <c r="A20" s="11">
        <v>19</v>
      </c>
      <c r="B20" s="32" t="s">
        <v>2220</v>
      </c>
      <c r="C20" s="8">
        <v>78</v>
      </c>
      <c r="D20" s="8" t="s">
        <v>149</v>
      </c>
      <c r="E20" s="8" t="s">
        <v>355</v>
      </c>
      <c r="F20" s="9" t="s">
        <v>2202</v>
      </c>
    </row>
    <row r="21" spans="1:6" s="17" customFormat="1" ht="57">
      <c r="A21" s="11">
        <v>20</v>
      </c>
      <c r="B21" s="8">
        <v>2022</v>
      </c>
      <c r="C21" s="8">
        <v>77</v>
      </c>
      <c r="D21" s="8" t="s">
        <v>40</v>
      </c>
      <c r="E21" s="8" t="s">
        <v>189</v>
      </c>
      <c r="F21" s="9" t="s">
        <v>2146</v>
      </c>
    </row>
    <row r="22" spans="1:6" s="17" customFormat="1" ht="76">
      <c r="A22" s="11">
        <v>21</v>
      </c>
      <c r="B22" s="8">
        <v>2022</v>
      </c>
      <c r="C22" s="8">
        <v>77</v>
      </c>
      <c r="D22" s="8" t="s">
        <v>2147</v>
      </c>
      <c r="E22" s="8" t="s">
        <v>355</v>
      </c>
      <c r="F22" s="9" t="s">
        <v>2148</v>
      </c>
    </row>
    <row r="23" spans="1:6" s="17" customFormat="1" ht="19">
      <c r="A23" s="11">
        <v>22</v>
      </c>
      <c r="B23" s="8">
        <v>2022</v>
      </c>
      <c r="C23" s="8">
        <v>77</v>
      </c>
      <c r="D23" s="8" t="s">
        <v>186</v>
      </c>
      <c r="E23" s="8" t="s">
        <v>187</v>
      </c>
      <c r="F23" s="9" t="s">
        <v>2149</v>
      </c>
    </row>
    <row r="24" spans="1:6" s="17" customFormat="1" ht="19">
      <c r="A24" s="11">
        <v>23</v>
      </c>
      <c r="B24" s="8">
        <v>2022</v>
      </c>
      <c r="C24" s="8">
        <v>77</v>
      </c>
      <c r="D24" s="8" t="s">
        <v>2150</v>
      </c>
      <c r="E24" s="8" t="s">
        <v>339</v>
      </c>
      <c r="F24" s="9" t="s">
        <v>2151</v>
      </c>
    </row>
    <row r="25" spans="1:6" s="17" customFormat="1" ht="19">
      <c r="A25" s="11">
        <v>24</v>
      </c>
      <c r="B25" s="8">
        <v>2022</v>
      </c>
      <c r="C25" s="8">
        <v>77</v>
      </c>
      <c r="D25" s="8" t="s">
        <v>2152</v>
      </c>
      <c r="E25" s="8" t="s">
        <v>5</v>
      </c>
      <c r="F25" s="9" t="s">
        <v>2153</v>
      </c>
    </row>
    <row r="26" spans="1:6" s="17" customFormat="1" ht="19">
      <c r="A26" s="11">
        <v>25</v>
      </c>
      <c r="B26" s="8">
        <v>2022</v>
      </c>
      <c r="C26" s="8">
        <v>77</v>
      </c>
      <c r="D26" s="8" t="s">
        <v>60</v>
      </c>
      <c r="E26" s="8" t="s">
        <v>26</v>
      </c>
      <c r="F26" s="9" t="s">
        <v>2154</v>
      </c>
    </row>
    <row r="27" spans="1:6" s="17" customFormat="1" ht="19">
      <c r="A27" s="11">
        <v>26</v>
      </c>
      <c r="B27" s="8">
        <v>2022</v>
      </c>
      <c r="C27" s="8">
        <v>77</v>
      </c>
      <c r="D27" s="8" t="s">
        <v>2150</v>
      </c>
      <c r="E27" s="8" t="s">
        <v>339</v>
      </c>
      <c r="F27" s="9" t="s">
        <v>2155</v>
      </c>
    </row>
    <row r="28" spans="1:6" s="17" customFormat="1" ht="19">
      <c r="A28" s="11">
        <v>27</v>
      </c>
      <c r="B28" s="8">
        <v>2022</v>
      </c>
      <c r="C28" s="8">
        <v>77</v>
      </c>
      <c r="D28" s="8" t="s">
        <v>54</v>
      </c>
      <c r="E28" s="8" t="s">
        <v>29</v>
      </c>
      <c r="F28" s="9" t="s">
        <v>2156</v>
      </c>
    </row>
    <row r="29" spans="1:6" s="17" customFormat="1" ht="19">
      <c r="A29" s="11">
        <v>28</v>
      </c>
      <c r="B29" s="8">
        <v>2022</v>
      </c>
      <c r="C29" s="8">
        <v>77</v>
      </c>
      <c r="D29" s="8" t="s">
        <v>54</v>
      </c>
      <c r="E29" s="8" t="s">
        <v>29</v>
      </c>
      <c r="F29" s="9" t="s">
        <v>2157</v>
      </c>
    </row>
    <row r="30" spans="1:6" s="17" customFormat="1" ht="19">
      <c r="A30" s="11">
        <v>29</v>
      </c>
      <c r="B30" s="8">
        <v>2022</v>
      </c>
      <c r="C30" s="8">
        <v>77</v>
      </c>
      <c r="D30" s="8" t="s">
        <v>170</v>
      </c>
      <c r="E30" s="8" t="s">
        <v>171</v>
      </c>
      <c r="F30" s="9" t="s">
        <v>2158</v>
      </c>
    </row>
    <row r="31" spans="1:6" s="17" customFormat="1" ht="19">
      <c r="A31" s="11">
        <v>30</v>
      </c>
      <c r="B31" s="8">
        <v>2022</v>
      </c>
      <c r="C31" s="8">
        <v>77</v>
      </c>
      <c r="D31" s="8" t="s">
        <v>7</v>
      </c>
      <c r="E31" s="8" t="s">
        <v>8</v>
      </c>
      <c r="F31" s="9" t="s">
        <v>2159</v>
      </c>
    </row>
    <row r="32" spans="1:6" s="17" customFormat="1" ht="19">
      <c r="A32" s="11">
        <v>31</v>
      </c>
      <c r="B32" s="8">
        <v>2022</v>
      </c>
      <c r="C32" s="8">
        <v>77</v>
      </c>
      <c r="D32" s="8" t="s">
        <v>60</v>
      </c>
      <c r="E32" s="8" t="s">
        <v>26</v>
      </c>
      <c r="F32" s="9" t="s">
        <v>2160</v>
      </c>
    </row>
    <row r="33" spans="1:6" s="17" customFormat="1" ht="19">
      <c r="A33" s="11">
        <v>32</v>
      </c>
      <c r="B33" s="8">
        <v>2022</v>
      </c>
      <c r="C33" s="8">
        <v>77</v>
      </c>
      <c r="D33" s="8" t="s">
        <v>89</v>
      </c>
      <c r="E33" s="8" t="s">
        <v>90</v>
      </c>
      <c r="F33" s="9" t="s">
        <v>2161</v>
      </c>
    </row>
    <row r="34" spans="1:6" s="17" customFormat="1" ht="19">
      <c r="A34" s="11">
        <v>33</v>
      </c>
      <c r="B34" s="8">
        <v>2022</v>
      </c>
      <c r="C34" s="8">
        <v>77</v>
      </c>
      <c r="D34" s="8" t="s">
        <v>182</v>
      </c>
      <c r="E34" s="8" t="s">
        <v>183</v>
      </c>
      <c r="F34" s="9" t="s">
        <v>2162</v>
      </c>
    </row>
    <row r="35" spans="1:6" s="17" customFormat="1" ht="19">
      <c r="A35" s="11">
        <v>34</v>
      </c>
      <c r="B35" s="8">
        <v>2022</v>
      </c>
      <c r="C35" s="8">
        <v>77</v>
      </c>
      <c r="D35" s="8" t="s">
        <v>13</v>
      </c>
      <c r="E35" s="8" t="s">
        <v>14</v>
      </c>
      <c r="F35" s="9" t="s">
        <v>2163</v>
      </c>
    </row>
    <row r="36" spans="1:6" s="17" customFormat="1" ht="38">
      <c r="A36" s="11">
        <v>35</v>
      </c>
      <c r="B36" s="8">
        <v>2022</v>
      </c>
      <c r="C36" s="8">
        <v>77</v>
      </c>
      <c r="D36" s="8" t="s">
        <v>383</v>
      </c>
      <c r="E36" s="8" t="s">
        <v>384</v>
      </c>
      <c r="F36" s="9" t="s">
        <v>2164</v>
      </c>
    </row>
    <row r="37" spans="1:6" s="17" customFormat="1" ht="38">
      <c r="A37" s="11">
        <v>36</v>
      </c>
      <c r="B37" s="8">
        <v>2022</v>
      </c>
      <c r="C37" s="8">
        <v>77</v>
      </c>
      <c r="D37" s="9" t="s">
        <v>2165</v>
      </c>
      <c r="E37" s="9" t="s">
        <v>2166</v>
      </c>
      <c r="F37" s="9" t="s">
        <v>2167</v>
      </c>
    </row>
    <row r="38" spans="1:6" s="17" customFormat="1" ht="19">
      <c r="A38" s="11">
        <v>37</v>
      </c>
      <c r="B38" s="8">
        <v>2022</v>
      </c>
      <c r="C38" s="8">
        <v>77</v>
      </c>
      <c r="D38" s="8" t="s">
        <v>89</v>
      </c>
      <c r="E38" s="8" t="s">
        <v>2168</v>
      </c>
      <c r="F38" s="9" t="s">
        <v>2169</v>
      </c>
    </row>
    <row r="39" spans="1:6" s="17" customFormat="1" ht="19">
      <c r="A39" s="11">
        <v>38</v>
      </c>
      <c r="B39" s="8">
        <v>2022</v>
      </c>
      <c r="C39" s="8">
        <v>77</v>
      </c>
      <c r="D39" s="8" t="s">
        <v>16</v>
      </c>
      <c r="E39" s="8" t="s">
        <v>17</v>
      </c>
      <c r="F39" s="9" t="s">
        <v>2170</v>
      </c>
    </row>
    <row r="40" spans="1:6" s="17" customFormat="1" ht="38">
      <c r="A40" s="11">
        <v>39</v>
      </c>
      <c r="B40" s="8">
        <v>2022</v>
      </c>
      <c r="C40" s="8">
        <v>77</v>
      </c>
      <c r="D40" s="8" t="s">
        <v>16</v>
      </c>
      <c r="E40" s="8" t="s">
        <v>17</v>
      </c>
      <c r="F40" s="9" t="s">
        <v>2171</v>
      </c>
    </row>
    <row r="41" spans="1:6" s="17" customFormat="1" ht="38">
      <c r="A41" s="11">
        <v>40</v>
      </c>
      <c r="B41" s="8">
        <v>2022</v>
      </c>
      <c r="C41" s="8">
        <v>77</v>
      </c>
      <c r="D41" s="8" t="s">
        <v>16</v>
      </c>
      <c r="E41" s="8" t="s">
        <v>17</v>
      </c>
      <c r="F41" s="9" t="s">
        <v>2172</v>
      </c>
    </row>
    <row r="42" spans="1:6" s="17" customFormat="1" ht="19">
      <c r="A42" s="11">
        <v>41</v>
      </c>
      <c r="B42" s="8">
        <v>2022</v>
      </c>
      <c r="C42" s="8">
        <v>77</v>
      </c>
      <c r="D42" s="8" t="s">
        <v>7</v>
      </c>
      <c r="E42" s="8" t="s">
        <v>8</v>
      </c>
      <c r="F42" s="9" t="s">
        <v>2173</v>
      </c>
    </row>
    <row r="43" spans="1:6" s="17" customFormat="1" ht="19">
      <c r="A43" s="11">
        <v>42</v>
      </c>
      <c r="B43" s="8">
        <v>2022</v>
      </c>
      <c r="C43" s="8">
        <v>77</v>
      </c>
      <c r="D43" s="8" t="s">
        <v>97</v>
      </c>
      <c r="E43" s="8" t="s">
        <v>11</v>
      </c>
      <c r="F43" s="9" t="s">
        <v>2174</v>
      </c>
    </row>
    <row r="44" spans="1:6" s="17" customFormat="1" ht="38">
      <c r="A44" s="11">
        <v>43</v>
      </c>
      <c r="B44" s="8">
        <v>2022</v>
      </c>
      <c r="C44" s="8">
        <v>77</v>
      </c>
      <c r="D44" s="8" t="s">
        <v>101</v>
      </c>
      <c r="E44" s="8" t="s">
        <v>11</v>
      </c>
      <c r="F44" s="9" t="s">
        <v>2175</v>
      </c>
    </row>
    <row r="45" spans="1:6" s="17" customFormat="1" ht="19">
      <c r="A45" s="11">
        <v>44</v>
      </c>
      <c r="B45" s="8">
        <v>2022</v>
      </c>
      <c r="C45" s="8">
        <v>77</v>
      </c>
      <c r="D45" s="8" t="s">
        <v>498</v>
      </c>
      <c r="E45" s="8" t="s">
        <v>500</v>
      </c>
      <c r="F45" s="9" t="s">
        <v>2176</v>
      </c>
    </row>
    <row r="46" spans="1:6" s="17" customFormat="1" ht="19">
      <c r="A46" s="11">
        <v>45</v>
      </c>
      <c r="B46" s="8">
        <v>2022</v>
      </c>
      <c r="C46" s="8">
        <v>77</v>
      </c>
      <c r="D46" s="8" t="s">
        <v>16</v>
      </c>
      <c r="E46" s="8" t="s">
        <v>17</v>
      </c>
      <c r="F46" s="9" t="s">
        <v>2177</v>
      </c>
    </row>
    <row r="47" spans="1:6" s="17" customFormat="1" ht="19">
      <c r="A47" s="11">
        <v>46</v>
      </c>
      <c r="B47" s="8">
        <v>2022</v>
      </c>
      <c r="C47" s="8">
        <v>77</v>
      </c>
      <c r="D47" s="8" t="s">
        <v>16</v>
      </c>
      <c r="E47" s="8" t="s">
        <v>17</v>
      </c>
      <c r="F47" s="29" t="s">
        <v>2178</v>
      </c>
    </row>
    <row r="48" spans="1:6" s="17" customFormat="1" ht="19">
      <c r="A48" s="11">
        <v>47</v>
      </c>
      <c r="B48" s="8">
        <v>2022</v>
      </c>
      <c r="C48" s="8">
        <v>77</v>
      </c>
      <c r="D48" s="8" t="s">
        <v>135</v>
      </c>
      <c r="E48" s="8" t="s">
        <v>29</v>
      </c>
      <c r="F48" s="9" t="s">
        <v>2179</v>
      </c>
    </row>
    <row r="49" spans="1:6" s="17" customFormat="1" ht="19">
      <c r="A49" s="11">
        <v>48</v>
      </c>
      <c r="B49" s="8">
        <v>2022</v>
      </c>
      <c r="C49" s="8">
        <v>77</v>
      </c>
      <c r="D49" s="8" t="s">
        <v>247</v>
      </c>
      <c r="E49" s="8" t="s">
        <v>29</v>
      </c>
      <c r="F49" s="9" t="s">
        <v>2180</v>
      </c>
    </row>
    <row r="50" spans="1:6" s="17" customFormat="1" ht="38">
      <c r="A50" s="11">
        <v>49</v>
      </c>
      <c r="B50" s="8">
        <v>2022</v>
      </c>
      <c r="C50" s="8">
        <v>77</v>
      </c>
      <c r="D50" s="9" t="s">
        <v>2181</v>
      </c>
      <c r="E50" s="9" t="s">
        <v>2182</v>
      </c>
      <c r="F50" s="9" t="s">
        <v>2183</v>
      </c>
    </row>
    <row r="51" spans="1:6" s="17" customFormat="1" ht="19">
      <c r="A51" s="11">
        <v>50</v>
      </c>
      <c r="B51" s="8">
        <v>2022</v>
      </c>
      <c r="C51" s="8">
        <v>77</v>
      </c>
      <c r="D51" s="8" t="s">
        <v>97</v>
      </c>
      <c r="E51" s="8" t="s">
        <v>98</v>
      </c>
      <c r="F51" s="9" t="s">
        <v>2184</v>
      </c>
    </row>
    <row r="52" spans="1:6" s="17" customFormat="1" ht="19">
      <c r="A52" s="11">
        <v>51</v>
      </c>
      <c r="B52" s="8">
        <v>2022</v>
      </c>
      <c r="C52" s="8">
        <v>77</v>
      </c>
      <c r="D52" s="8" t="s">
        <v>13</v>
      </c>
      <c r="E52" s="8" t="s">
        <v>14</v>
      </c>
      <c r="F52" s="9" t="s">
        <v>2189</v>
      </c>
    </row>
    <row r="53" spans="1:6" s="17" customFormat="1" ht="19">
      <c r="A53" s="11">
        <v>52</v>
      </c>
      <c r="B53" s="8">
        <v>2022</v>
      </c>
      <c r="C53" s="8">
        <v>77</v>
      </c>
      <c r="D53" s="8"/>
      <c r="E53" s="8"/>
      <c r="F53" s="9" t="s">
        <v>2185</v>
      </c>
    </row>
    <row r="54" spans="1:6" ht="38">
      <c r="A54" s="11">
        <v>53</v>
      </c>
      <c r="B54" s="8">
        <v>2022</v>
      </c>
      <c r="C54" s="8">
        <v>76</v>
      </c>
      <c r="D54" s="9" t="s">
        <v>1675</v>
      </c>
      <c r="E54" s="9" t="s">
        <v>1676</v>
      </c>
      <c r="F54" s="9" t="s">
        <v>6</v>
      </c>
    </row>
    <row r="55" spans="1:6" ht="38">
      <c r="A55" s="11">
        <v>54</v>
      </c>
      <c r="B55" s="8">
        <v>2022</v>
      </c>
      <c r="C55" s="8">
        <v>76</v>
      </c>
      <c r="D55" s="8" t="s">
        <v>7</v>
      </c>
      <c r="E55" s="8" t="s">
        <v>8</v>
      </c>
      <c r="F55" s="9" t="s">
        <v>9</v>
      </c>
    </row>
    <row r="56" spans="1:6" ht="38">
      <c r="A56" s="11">
        <v>55</v>
      </c>
      <c r="B56" s="8">
        <v>2022</v>
      </c>
      <c r="C56" s="8">
        <v>76</v>
      </c>
      <c r="D56" s="8" t="s">
        <v>10</v>
      </c>
      <c r="E56" s="8" t="s">
        <v>11</v>
      </c>
      <c r="F56" s="9" t="s">
        <v>12</v>
      </c>
    </row>
    <row r="57" spans="1:6" ht="19">
      <c r="A57" s="11">
        <v>56</v>
      </c>
      <c r="B57" s="8">
        <v>2022</v>
      </c>
      <c r="C57" s="8">
        <v>76</v>
      </c>
      <c r="D57" s="8" t="s">
        <v>13</v>
      </c>
      <c r="E57" s="8" t="s">
        <v>14</v>
      </c>
      <c r="F57" s="9" t="s">
        <v>15</v>
      </c>
    </row>
    <row r="58" spans="1:6" ht="38">
      <c r="A58" s="11">
        <v>57</v>
      </c>
      <c r="B58" s="8">
        <v>2022</v>
      </c>
      <c r="C58" s="8">
        <v>76</v>
      </c>
      <c r="D58" s="8" t="s">
        <v>16</v>
      </c>
      <c r="E58" s="8" t="s">
        <v>17</v>
      </c>
      <c r="F58" s="9" t="s">
        <v>18</v>
      </c>
    </row>
    <row r="59" spans="1:6" ht="38">
      <c r="A59" s="11">
        <v>58</v>
      </c>
      <c r="B59" s="8">
        <v>2022</v>
      </c>
      <c r="C59" s="8">
        <v>76</v>
      </c>
      <c r="D59" s="8" t="s">
        <v>19</v>
      </c>
      <c r="E59" s="8" t="s">
        <v>20</v>
      </c>
      <c r="F59" s="9" t="s">
        <v>21</v>
      </c>
    </row>
    <row r="60" spans="1:6" ht="38">
      <c r="A60" s="11">
        <v>59</v>
      </c>
      <c r="B60" s="8">
        <v>2022</v>
      </c>
      <c r="C60" s="8">
        <v>76</v>
      </c>
      <c r="D60" s="8" t="s">
        <v>7</v>
      </c>
      <c r="E60" s="8" t="s">
        <v>8</v>
      </c>
      <c r="F60" s="9" t="s">
        <v>22</v>
      </c>
    </row>
    <row r="61" spans="1:6" ht="19">
      <c r="A61" s="11">
        <v>60</v>
      </c>
      <c r="B61" s="8">
        <v>2022</v>
      </c>
      <c r="C61" s="8">
        <v>76</v>
      </c>
      <c r="D61" s="8" t="s">
        <v>23</v>
      </c>
      <c r="E61" s="8" t="s">
        <v>14</v>
      </c>
      <c r="F61" s="9" t="s">
        <v>24</v>
      </c>
    </row>
    <row r="62" spans="1:6" ht="19">
      <c r="A62" s="11">
        <v>61</v>
      </c>
      <c r="B62" s="8">
        <v>2022</v>
      </c>
      <c r="C62" s="8">
        <v>76</v>
      </c>
      <c r="D62" s="8" t="s">
        <v>25</v>
      </c>
      <c r="E62" s="8" t="s">
        <v>26</v>
      </c>
      <c r="F62" s="9" t="s">
        <v>27</v>
      </c>
    </row>
    <row r="63" spans="1:6" ht="19">
      <c r="A63" s="11">
        <v>62</v>
      </c>
      <c r="B63" s="8">
        <v>2022</v>
      </c>
      <c r="C63" s="8">
        <v>76</v>
      </c>
      <c r="D63" s="8" t="s">
        <v>28</v>
      </c>
      <c r="E63" s="8" t="s">
        <v>29</v>
      </c>
      <c r="F63" s="9" t="s">
        <v>30</v>
      </c>
    </row>
    <row r="64" spans="1:6" ht="38">
      <c r="A64" s="11">
        <v>63</v>
      </c>
      <c r="B64" s="8">
        <v>2022</v>
      </c>
      <c r="C64" s="8">
        <v>76</v>
      </c>
      <c r="D64" s="8" t="s">
        <v>31</v>
      </c>
      <c r="E64" s="8" t="s">
        <v>32</v>
      </c>
      <c r="F64" s="9" t="s">
        <v>33</v>
      </c>
    </row>
    <row r="65" spans="1:6" ht="19">
      <c r="A65" s="11">
        <v>64</v>
      </c>
      <c r="B65" s="8">
        <v>2022</v>
      </c>
      <c r="C65" s="8">
        <v>76</v>
      </c>
      <c r="D65" s="8"/>
      <c r="E65" s="8"/>
      <c r="F65" s="9" t="s">
        <v>34</v>
      </c>
    </row>
    <row r="66" spans="1:6" ht="19">
      <c r="A66" s="11">
        <v>65</v>
      </c>
      <c r="B66" s="8">
        <v>2021</v>
      </c>
      <c r="C66" s="8">
        <v>75</v>
      </c>
      <c r="D66" s="8" t="s">
        <v>35</v>
      </c>
      <c r="E66" s="8" t="s">
        <v>36</v>
      </c>
      <c r="F66" s="9" t="s">
        <v>37</v>
      </c>
    </row>
    <row r="67" spans="1:6" ht="19">
      <c r="A67" s="11">
        <v>66</v>
      </c>
      <c r="B67" s="8">
        <v>2021</v>
      </c>
      <c r="C67" s="8">
        <v>75</v>
      </c>
      <c r="D67" s="8" t="s">
        <v>25</v>
      </c>
      <c r="E67" s="8" t="s">
        <v>26</v>
      </c>
      <c r="F67" s="9" t="s">
        <v>38</v>
      </c>
    </row>
    <row r="68" spans="1:6" ht="19">
      <c r="A68" s="11">
        <v>67</v>
      </c>
      <c r="B68" s="8">
        <v>2021</v>
      </c>
      <c r="C68" s="8">
        <v>75</v>
      </c>
      <c r="D68" s="8" t="s">
        <v>16</v>
      </c>
      <c r="E68" s="8" t="s">
        <v>17</v>
      </c>
      <c r="F68" s="9" t="s">
        <v>39</v>
      </c>
    </row>
    <row r="69" spans="1:6" ht="57">
      <c r="A69" s="11">
        <v>68</v>
      </c>
      <c r="B69" s="8">
        <v>2021</v>
      </c>
      <c r="C69" s="8">
        <v>75</v>
      </c>
      <c r="D69" s="8" t="s">
        <v>40</v>
      </c>
      <c r="E69" s="8" t="s">
        <v>41</v>
      </c>
      <c r="F69" s="9" t="s">
        <v>42</v>
      </c>
    </row>
    <row r="70" spans="1:6" ht="19">
      <c r="A70" s="11">
        <v>69</v>
      </c>
      <c r="B70" s="8">
        <v>2021</v>
      </c>
      <c r="C70" s="8">
        <v>75</v>
      </c>
      <c r="D70" s="8" t="s">
        <v>43</v>
      </c>
      <c r="E70" s="8" t="s">
        <v>44</v>
      </c>
      <c r="F70" s="9" t="s">
        <v>45</v>
      </c>
    </row>
    <row r="71" spans="1:6" ht="19">
      <c r="A71" s="11">
        <v>70</v>
      </c>
      <c r="B71" s="8">
        <v>2021</v>
      </c>
      <c r="C71" s="8">
        <v>75</v>
      </c>
      <c r="D71" s="8" t="s">
        <v>46</v>
      </c>
      <c r="E71" s="8" t="s">
        <v>47</v>
      </c>
      <c r="F71" s="9" t="s">
        <v>48</v>
      </c>
    </row>
    <row r="72" spans="1:6" ht="19">
      <c r="A72" s="11">
        <v>71</v>
      </c>
      <c r="B72" s="8">
        <v>2021</v>
      </c>
      <c r="C72" s="8">
        <v>75</v>
      </c>
      <c r="D72" s="8" t="s">
        <v>49</v>
      </c>
      <c r="E72" s="8" t="s">
        <v>50</v>
      </c>
      <c r="F72" s="9" t="s">
        <v>51</v>
      </c>
    </row>
    <row r="73" spans="1:6" ht="19">
      <c r="A73" s="11">
        <v>72</v>
      </c>
      <c r="B73" s="8">
        <v>2021</v>
      </c>
      <c r="C73" s="8">
        <v>75</v>
      </c>
      <c r="D73" s="8" t="s">
        <v>7</v>
      </c>
      <c r="E73" s="8" t="s">
        <v>8</v>
      </c>
      <c r="F73" s="9" t="s">
        <v>52</v>
      </c>
    </row>
    <row r="74" spans="1:6" ht="19">
      <c r="A74" s="11">
        <v>73</v>
      </c>
      <c r="B74" s="8">
        <v>2021</v>
      </c>
      <c r="C74" s="8">
        <v>75</v>
      </c>
      <c r="D74" s="8" t="s">
        <v>28</v>
      </c>
      <c r="E74" s="8" t="s">
        <v>29</v>
      </c>
      <c r="F74" s="9" t="s">
        <v>53</v>
      </c>
    </row>
    <row r="75" spans="1:6" ht="19">
      <c r="A75" s="11">
        <v>74</v>
      </c>
      <c r="B75" s="8">
        <v>2021</v>
      </c>
      <c r="C75" s="8">
        <v>75</v>
      </c>
      <c r="D75" s="8" t="s">
        <v>54</v>
      </c>
      <c r="E75" s="8" t="s">
        <v>55</v>
      </c>
      <c r="F75" s="9" t="s">
        <v>56</v>
      </c>
    </row>
    <row r="76" spans="1:6" ht="19">
      <c r="A76" s="11">
        <v>75</v>
      </c>
      <c r="B76" s="8">
        <v>2021</v>
      </c>
      <c r="C76" s="8">
        <v>75</v>
      </c>
      <c r="D76" s="8" t="s">
        <v>28</v>
      </c>
      <c r="E76" s="8" t="s">
        <v>29</v>
      </c>
      <c r="F76" s="9" t="s">
        <v>57</v>
      </c>
    </row>
    <row r="77" spans="1:6" ht="19">
      <c r="A77" s="11">
        <v>76</v>
      </c>
      <c r="B77" s="8">
        <v>2021</v>
      </c>
      <c r="C77" s="8">
        <v>75</v>
      </c>
      <c r="D77" s="8" t="s">
        <v>58</v>
      </c>
      <c r="E77" s="8" t="s">
        <v>26</v>
      </c>
      <c r="F77" s="9" t="s">
        <v>59</v>
      </c>
    </row>
    <row r="78" spans="1:6" ht="19">
      <c r="A78" s="11">
        <v>77</v>
      </c>
      <c r="B78" s="8">
        <v>2021</v>
      </c>
      <c r="C78" s="8">
        <v>75</v>
      </c>
      <c r="D78" s="8" t="s">
        <v>60</v>
      </c>
      <c r="E78" s="8" t="s">
        <v>26</v>
      </c>
      <c r="F78" s="9" t="s">
        <v>61</v>
      </c>
    </row>
    <row r="79" spans="1:6" ht="19">
      <c r="A79" s="11">
        <v>78</v>
      </c>
      <c r="B79" s="8">
        <v>2021</v>
      </c>
      <c r="C79" s="8">
        <v>75</v>
      </c>
      <c r="D79" s="8" t="s">
        <v>62</v>
      </c>
      <c r="E79" s="8" t="s">
        <v>63</v>
      </c>
      <c r="F79" s="13" t="s">
        <v>64</v>
      </c>
    </row>
    <row r="80" spans="1:6" ht="19">
      <c r="A80" s="11">
        <v>79</v>
      </c>
      <c r="B80" s="8">
        <v>2021</v>
      </c>
      <c r="C80" s="8">
        <v>75</v>
      </c>
      <c r="D80" s="8" t="s">
        <v>65</v>
      </c>
      <c r="E80" s="8" t="s">
        <v>66</v>
      </c>
      <c r="F80" s="13" t="s">
        <v>67</v>
      </c>
    </row>
    <row r="81" spans="1:6" ht="19">
      <c r="A81" s="11">
        <v>80</v>
      </c>
      <c r="B81" s="8">
        <v>2021</v>
      </c>
      <c r="C81" s="8">
        <v>75</v>
      </c>
      <c r="D81" s="8" t="s">
        <v>25</v>
      </c>
      <c r="E81" s="8" t="s">
        <v>26</v>
      </c>
      <c r="F81" s="13" t="s">
        <v>68</v>
      </c>
    </row>
    <row r="82" spans="1:6" ht="19">
      <c r="A82" s="11">
        <v>81</v>
      </c>
      <c r="B82" s="8">
        <v>2021</v>
      </c>
      <c r="C82" s="8">
        <v>75</v>
      </c>
      <c r="D82" s="8" t="s">
        <v>69</v>
      </c>
      <c r="E82" s="8" t="s">
        <v>70</v>
      </c>
      <c r="F82" s="13" t="s">
        <v>71</v>
      </c>
    </row>
    <row r="83" spans="1:6" ht="19">
      <c r="A83" s="11">
        <v>82</v>
      </c>
      <c r="B83" s="8">
        <v>2021</v>
      </c>
      <c r="C83" s="8">
        <v>75</v>
      </c>
      <c r="D83" s="8" t="s">
        <v>72</v>
      </c>
      <c r="E83" s="8" t="s">
        <v>73</v>
      </c>
      <c r="F83" s="13" t="s">
        <v>74</v>
      </c>
    </row>
    <row r="84" spans="1:6" ht="19">
      <c r="A84" s="11">
        <v>83</v>
      </c>
      <c r="B84" s="8">
        <v>2021</v>
      </c>
      <c r="C84" s="8">
        <v>75</v>
      </c>
      <c r="D84" s="8" t="s">
        <v>75</v>
      </c>
      <c r="E84" s="8" t="s">
        <v>76</v>
      </c>
      <c r="F84" s="13" t="s">
        <v>77</v>
      </c>
    </row>
    <row r="85" spans="1:6" ht="19">
      <c r="A85" s="11">
        <v>84</v>
      </c>
      <c r="B85" s="8">
        <v>2021</v>
      </c>
      <c r="C85" s="8">
        <v>75</v>
      </c>
      <c r="D85" s="8" t="s">
        <v>78</v>
      </c>
      <c r="E85" s="8" t="s">
        <v>79</v>
      </c>
      <c r="F85" s="13" t="s">
        <v>80</v>
      </c>
    </row>
    <row r="86" spans="1:6" ht="19">
      <c r="A86" s="11">
        <v>85</v>
      </c>
      <c r="B86" s="8">
        <v>2021</v>
      </c>
      <c r="C86" s="8">
        <v>75</v>
      </c>
      <c r="D86" s="8" t="s">
        <v>81</v>
      </c>
      <c r="E86" s="8" t="s">
        <v>82</v>
      </c>
      <c r="F86" s="13" t="s">
        <v>83</v>
      </c>
    </row>
    <row r="87" spans="1:6" ht="17" customHeight="1">
      <c r="A87" s="11">
        <v>86</v>
      </c>
      <c r="B87" s="8">
        <v>2021</v>
      </c>
      <c r="C87" s="8">
        <v>75</v>
      </c>
      <c r="D87" s="8" t="s">
        <v>16</v>
      </c>
      <c r="E87" s="8" t="s">
        <v>17</v>
      </c>
      <c r="F87" s="13" t="s">
        <v>84</v>
      </c>
    </row>
    <row r="88" spans="1:6" ht="17" customHeight="1">
      <c r="A88" s="11">
        <v>87</v>
      </c>
      <c r="B88" s="8">
        <v>2021</v>
      </c>
      <c r="C88" s="8">
        <v>75</v>
      </c>
      <c r="D88" s="8" t="s">
        <v>16</v>
      </c>
      <c r="E88" s="8" t="s">
        <v>17</v>
      </c>
      <c r="F88" s="13" t="s">
        <v>85</v>
      </c>
    </row>
    <row r="89" spans="1:6" ht="19">
      <c r="A89" s="11">
        <v>88</v>
      </c>
      <c r="B89" s="8">
        <v>2021</v>
      </c>
      <c r="C89" s="8">
        <v>75</v>
      </c>
      <c r="D89" s="8" t="s">
        <v>86</v>
      </c>
      <c r="E89" s="8" t="s">
        <v>87</v>
      </c>
      <c r="F89" s="9" t="s">
        <v>88</v>
      </c>
    </row>
    <row r="90" spans="1:6" ht="19">
      <c r="A90" s="11">
        <v>89</v>
      </c>
      <c r="B90" s="8">
        <v>2021</v>
      </c>
      <c r="C90" s="8">
        <v>75</v>
      </c>
      <c r="D90" s="8" t="s">
        <v>89</v>
      </c>
      <c r="E90" s="8" t="s">
        <v>90</v>
      </c>
      <c r="F90" s="9" t="s">
        <v>91</v>
      </c>
    </row>
    <row r="91" spans="1:6" ht="19">
      <c r="A91" s="11">
        <v>90</v>
      </c>
      <c r="B91" s="8">
        <v>2021</v>
      </c>
      <c r="C91" s="8">
        <v>75</v>
      </c>
      <c r="D91" s="8" t="s">
        <v>89</v>
      </c>
      <c r="E91" s="8" t="s">
        <v>90</v>
      </c>
      <c r="F91" s="9" t="s">
        <v>92</v>
      </c>
    </row>
    <row r="92" spans="1:6" ht="19">
      <c r="A92" s="11">
        <v>91</v>
      </c>
      <c r="B92" s="8">
        <v>2021</v>
      </c>
      <c r="C92" s="8">
        <v>75</v>
      </c>
      <c r="D92" s="8" t="s">
        <v>93</v>
      </c>
      <c r="E92" s="8" t="s">
        <v>5</v>
      </c>
      <c r="F92" s="9" t="s">
        <v>94</v>
      </c>
    </row>
    <row r="93" spans="1:6" ht="38">
      <c r="A93" s="11">
        <v>92</v>
      </c>
      <c r="B93" s="8">
        <v>2021</v>
      </c>
      <c r="C93" s="8">
        <v>75</v>
      </c>
      <c r="D93" s="8" t="s">
        <v>10</v>
      </c>
      <c r="E93" s="8" t="s">
        <v>11</v>
      </c>
      <c r="F93" s="9" t="s">
        <v>95</v>
      </c>
    </row>
    <row r="94" spans="1:6" ht="19">
      <c r="A94" s="11">
        <v>93</v>
      </c>
      <c r="B94" s="8">
        <v>2021</v>
      </c>
      <c r="C94" s="8">
        <v>75</v>
      </c>
      <c r="D94" s="8" t="s">
        <v>89</v>
      </c>
      <c r="E94" s="8" t="s">
        <v>90</v>
      </c>
      <c r="F94" s="9" t="s">
        <v>96</v>
      </c>
    </row>
    <row r="95" spans="1:6" ht="19">
      <c r="A95" s="11">
        <v>94</v>
      </c>
      <c r="B95" s="8">
        <v>2021</v>
      </c>
      <c r="C95" s="8">
        <v>75</v>
      </c>
      <c r="D95" s="8" t="s">
        <v>97</v>
      </c>
      <c r="E95" s="8" t="s">
        <v>98</v>
      </c>
      <c r="F95" s="9" t="s">
        <v>99</v>
      </c>
    </row>
    <row r="96" spans="1:6" ht="19">
      <c r="A96" s="11">
        <v>95</v>
      </c>
      <c r="B96" s="8">
        <v>2021</v>
      </c>
      <c r="C96" s="8">
        <v>75</v>
      </c>
      <c r="D96" s="8" t="s">
        <v>97</v>
      </c>
      <c r="E96" s="8" t="s">
        <v>11</v>
      </c>
      <c r="F96" s="9" t="s">
        <v>100</v>
      </c>
    </row>
    <row r="97" spans="1:6" ht="38">
      <c r="A97" s="11">
        <v>96</v>
      </c>
      <c r="B97" s="8">
        <v>2021</v>
      </c>
      <c r="C97" s="8">
        <v>75</v>
      </c>
      <c r="D97" s="8" t="s">
        <v>101</v>
      </c>
      <c r="E97" s="8" t="s">
        <v>11</v>
      </c>
      <c r="F97" s="9" t="s">
        <v>102</v>
      </c>
    </row>
    <row r="98" spans="1:6" ht="38">
      <c r="A98" s="11">
        <v>97</v>
      </c>
      <c r="B98" s="8">
        <v>2021</v>
      </c>
      <c r="C98" s="8">
        <v>75</v>
      </c>
      <c r="D98" s="8" t="s">
        <v>25</v>
      </c>
      <c r="E98" s="8" t="s">
        <v>26</v>
      </c>
      <c r="F98" s="9" t="s">
        <v>103</v>
      </c>
    </row>
    <row r="99" spans="1:6" ht="19">
      <c r="A99" s="11">
        <v>98</v>
      </c>
      <c r="B99" s="8">
        <v>2021</v>
      </c>
      <c r="C99" s="8">
        <v>75</v>
      </c>
      <c r="D99" s="8" t="s">
        <v>25</v>
      </c>
      <c r="E99" s="8" t="s">
        <v>26</v>
      </c>
      <c r="F99" s="9" t="s">
        <v>104</v>
      </c>
    </row>
    <row r="100" spans="1:6" ht="19">
      <c r="A100" s="11">
        <v>99</v>
      </c>
      <c r="B100" s="8">
        <v>2021</v>
      </c>
      <c r="C100" s="8">
        <v>75</v>
      </c>
      <c r="D100" s="8"/>
      <c r="E100" s="8"/>
      <c r="F100" s="9" t="s">
        <v>105</v>
      </c>
    </row>
    <row r="101" spans="1:6" ht="19">
      <c r="A101" s="11">
        <v>100</v>
      </c>
      <c r="B101" s="8">
        <v>2021</v>
      </c>
      <c r="C101" s="8">
        <v>74</v>
      </c>
      <c r="D101" s="8" t="s">
        <v>49</v>
      </c>
      <c r="E101" s="8" t="s">
        <v>50</v>
      </c>
      <c r="F101" s="9" t="s">
        <v>106</v>
      </c>
    </row>
    <row r="102" spans="1:6" ht="76">
      <c r="A102" s="11">
        <v>101</v>
      </c>
      <c r="B102" s="8">
        <v>2021</v>
      </c>
      <c r="C102" s="8">
        <v>74</v>
      </c>
      <c r="D102" s="8" t="s">
        <v>107</v>
      </c>
      <c r="E102" s="8" t="s">
        <v>108</v>
      </c>
      <c r="F102" s="9" t="s">
        <v>109</v>
      </c>
    </row>
    <row r="103" spans="1:6" ht="38">
      <c r="A103" s="11">
        <v>102</v>
      </c>
      <c r="B103" s="8">
        <v>2021</v>
      </c>
      <c r="C103" s="8">
        <v>74</v>
      </c>
      <c r="D103" s="8" t="s">
        <v>110</v>
      </c>
      <c r="E103" s="8" t="s">
        <v>111</v>
      </c>
      <c r="F103" s="9" t="s">
        <v>112</v>
      </c>
    </row>
    <row r="104" spans="1:6" ht="19">
      <c r="A104" s="11">
        <v>103</v>
      </c>
      <c r="B104" s="8">
        <v>2021</v>
      </c>
      <c r="C104" s="8">
        <v>74</v>
      </c>
      <c r="D104" s="8" t="s">
        <v>113</v>
      </c>
      <c r="E104" s="8" t="s">
        <v>114</v>
      </c>
      <c r="F104" s="9" t="s">
        <v>115</v>
      </c>
    </row>
    <row r="105" spans="1:6" ht="38">
      <c r="A105" s="11">
        <v>104</v>
      </c>
      <c r="B105" s="8">
        <v>2021</v>
      </c>
      <c r="C105" s="8">
        <v>74</v>
      </c>
      <c r="D105" s="9" t="s">
        <v>1677</v>
      </c>
      <c r="E105" s="9" t="s">
        <v>1678</v>
      </c>
      <c r="F105" s="9" t="s">
        <v>117</v>
      </c>
    </row>
    <row r="106" spans="1:6" ht="19">
      <c r="A106" s="11">
        <v>105</v>
      </c>
      <c r="B106" s="8">
        <v>2021</v>
      </c>
      <c r="C106" s="8">
        <v>74</v>
      </c>
      <c r="D106" s="8" t="s">
        <v>13</v>
      </c>
      <c r="E106" s="8" t="s">
        <v>14</v>
      </c>
      <c r="F106" s="9" t="s">
        <v>118</v>
      </c>
    </row>
    <row r="107" spans="1:6" ht="19">
      <c r="A107" s="11">
        <v>106</v>
      </c>
      <c r="B107" s="8">
        <v>2021</v>
      </c>
      <c r="C107" s="8">
        <v>74</v>
      </c>
      <c r="D107" s="8" t="s">
        <v>13</v>
      </c>
      <c r="E107" s="8" t="s">
        <v>14</v>
      </c>
      <c r="F107" s="9" t="s">
        <v>119</v>
      </c>
    </row>
    <row r="108" spans="1:6" ht="19">
      <c r="A108" s="11">
        <v>107</v>
      </c>
      <c r="B108" s="8">
        <v>2021</v>
      </c>
      <c r="C108" s="8">
        <v>74</v>
      </c>
      <c r="D108" s="8" t="s">
        <v>25</v>
      </c>
      <c r="E108" s="8" t="s">
        <v>26</v>
      </c>
      <c r="F108" s="9" t="s">
        <v>120</v>
      </c>
    </row>
    <row r="109" spans="1:6" ht="19">
      <c r="A109" s="11">
        <v>108</v>
      </c>
      <c r="B109" s="8">
        <v>2021</v>
      </c>
      <c r="C109" s="8">
        <v>74</v>
      </c>
      <c r="D109" s="8" t="s">
        <v>97</v>
      </c>
      <c r="E109" s="8" t="s">
        <v>98</v>
      </c>
      <c r="F109" s="9" t="s">
        <v>121</v>
      </c>
    </row>
    <row r="110" spans="1:6" ht="19">
      <c r="A110" s="11">
        <v>109</v>
      </c>
      <c r="B110" s="8">
        <v>2021</v>
      </c>
      <c r="C110" s="8">
        <v>74</v>
      </c>
      <c r="D110" s="8" t="s">
        <v>122</v>
      </c>
      <c r="E110" s="8" t="s">
        <v>123</v>
      </c>
      <c r="F110" s="9" t="s">
        <v>124</v>
      </c>
    </row>
    <row r="111" spans="1:6" ht="19">
      <c r="A111" s="11">
        <v>110</v>
      </c>
      <c r="B111" s="8">
        <v>2021</v>
      </c>
      <c r="C111" s="8">
        <v>74</v>
      </c>
      <c r="D111" s="8" t="s">
        <v>97</v>
      </c>
      <c r="E111" s="8" t="s">
        <v>98</v>
      </c>
      <c r="F111" s="9" t="s">
        <v>125</v>
      </c>
    </row>
    <row r="112" spans="1:6" ht="19">
      <c r="A112" s="11">
        <v>111</v>
      </c>
      <c r="B112" s="8">
        <v>2021</v>
      </c>
      <c r="C112" s="8">
        <v>74</v>
      </c>
      <c r="D112" s="8" t="s">
        <v>126</v>
      </c>
      <c r="E112" s="8" t="s">
        <v>127</v>
      </c>
      <c r="F112" s="9" t="s">
        <v>128</v>
      </c>
    </row>
    <row r="113" spans="1:6" ht="19">
      <c r="A113" s="11">
        <v>112</v>
      </c>
      <c r="B113" s="8">
        <v>2021</v>
      </c>
      <c r="C113" s="8">
        <v>74</v>
      </c>
      <c r="D113" s="8" t="s">
        <v>49</v>
      </c>
      <c r="E113" s="8" t="s">
        <v>50</v>
      </c>
      <c r="F113" s="9" t="s">
        <v>129</v>
      </c>
    </row>
    <row r="114" spans="1:6" ht="38">
      <c r="A114" s="11">
        <v>113</v>
      </c>
      <c r="B114" s="8">
        <v>2021</v>
      </c>
      <c r="C114" s="8">
        <v>74</v>
      </c>
      <c r="D114" s="8" t="s">
        <v>10</v>
      </c>
      <c r="E114" s="8" t="s">
        <v>11</v>
      </c>
      <c r="F114" s="9" t="s">
        <v>130</v>
      </c>
    </row>
    <row r="115" spans="1:6" ht="19">
      <c r="A115" s="11">
        <v>114</v>
      </c>
      <c r="B115" s="8">
        <v>2021</v>
      </c>
      <c r="C115" s="8">
        <v>74</v>
      </c>
      <c r="D115" s="8" t="s">
        <v>10</v>
      </c>
      <c r="E115" s="8" t="s">
        <v>11</v>
      </c>
      <c r="F115" s="9" t="s">
        <v>131</v>
      </c>
    </row>
    <row r="116" spans="1:6" ht="19">
      <c r="A116" s="11">
        <v>115</v>
      </c>
      <c r="B116" s="8">
        <v>2021</v>
      </c>
      <c r="C116" s="8">
        <v>74</v>
      </c>
      <c r="D116" s="8" t="s">
        <v>132</v>
      </c>
      <c r="E116" s="8" t="s">
        <v>44</v>
      </c>
      <c r="F116" s="9" t="s">
        <v>133</v>
      </c>
    </row>
    <row r="117" spans="1:6" ht="38">
      <c r="A117" s="11">
        <v>116</v>
      </c>
      <c r="B117" s="8">
        <v>2021</v>
      </c>
      <c r="C117" s="8">
        <v>74</v>
      </c>
      <c r="D117" s="8" t="s">
        <v>1262</v>
      </c>
      <c r="E117" s="8" t="s">
        <v>822</v>
      </c>
      <c r="F117" s="9" t="s">
        <v>134</v>
      </c>
    </row>
    <row r="118" spans="1:6" ht="19">
      <c r="A118" s="11">
        <v>117</v>
      </c>
      <c r="B118" s="8">
        <v>2021</v>
      </c>
      <c r="C118" s="8">
        <v>74</v>
      </c>
      <c r="D118" s="8" t="s">
        <v>135</v>
      </c>
      <c r="E118" s="8" t="s">
        <v>29</v>
      </c>
      <c r="F118" s="9" t="s">
        <v>136</v>
      </c>
    </row>
    <row r="119" spans="1:6" ht="57">
      <c r="A119" s="11">
        <v>118</v>
      </c>
      <c r="B119" s="8">
        <v>2021</v>
      </c>
      <c r="C119" s="8">
        <v>74</v>
      </c>
      <c r="D119" s="8" t="s">
        <v>31</v>
      </c>
      <c r="E119" s="8" t="s">
        <v>32</v>
      </c>
      <c r="F119" s="9" t="s">
        <v>137</v>
      </c>
    </row>
    <row r="120" spans="1:6" ht="38">
      <c r="A120" s="11">
        <v>119</v>
      </c>
      <c r="B120" s="8">
        <v>2021</v>
      </c>
      <c r="C120" s="8">
        <v>74</v>
      </c>
      <c r="D120" s="8"/>
      <c r="E120" s="8"/>
      <c r="F120" s="9" t="s">
        <v>138</v>
      </c>
    </row>
    <row r="121" spans="1:6" ht="38">
      <c r="A121" s="11">
        <v>120</v>
      </c>
      <c r="B121" s="8">
        <v>2020</v>
      </c>
      <c r="C121" s="8">
        <v>73</v>
      </c>
      <c r="D121" s="8" t="s">
        <v>139</v>
      </c>
      <c r="E121" s="8" t="s">
        <v>140</v>
      </c>
      <c r="F121" s="9" t="s">
        <v>1671</v>
      </c>
    </row>
    <row r="122" spans="1:6" ht="19">
      <c r="A122" s="11">
        <v>121</v>
      </c>
      <c r="B122" s="8">
        <v>2020</v>
      </c>
      <c r="C122" s="8">
        <v>73</v>
      </c>
      <c r="D122" s="8" t="s">
        <v>141</v>
      </c>
      <c r="E122" s="8" t="s">
        <v>142</v>
      </c>
      <c r="F122" s="9" t="s">
        <v>143</v>
      </c>
    </row>
    <row r="123" spans="1:6" ht="19">
      <c r="A123" s="11">
        <v>122</v>
      </c>
      <c r="B123" s="8">
        <v>2020</v>
      </c>
      <c r="C123" s="8">
        <v>73</v>
      </c>
      <c r="D123" s="8" t="s">
        <v>122</v>
      </c>
      <c r="E123" s="8" t="s">
        <v>123</v>
      </c>
      <c r="F123" s="9" t="s">
        <v>144</v>
      </c>
    </row>
    <row r="124" spans="1:6" ht="38">
      <c r="A124" s="11">
        <v>123</v>
      </c>
      <c r="B124" s="8">
        <v>2020</v>
      </c>
      <c r="C124" s="8">
        <v>73</v>
      </c>
      <c r="D124" s="8" t="s">
        <v>13</v>
      </c>
      <c r="E124" s="8" t="s">
        <v>14</v>
      </c>
      <c r="F124" s="9" t="s">
        <v>145</v>
      </c>
    </row>
    <row r="125" spans="1:6" ht="19">
      <c r="A125" s="11">
        <v>124</v>
      </c>
      <c r="B125" s="8">
        <v>2020</v>
      </c>
      <c r="C125" s="8">
        <v>73</v>
      </c>
      <c r="D125" s="8" t="s">
        <v>146</v>
      </c>
      <c r="E125" s="8" t="s">
        <v>147</v>
      </c>
      <c r="F125" s="9" t="s">
        <v>148</v>
      </c>
    </row>
    <row r="126" spans="1:6" ht="38">
      <c r="A126" s="11">
        <v>125</v>
      </c>
      <c r="B126" s="8">
        <v>2020</v>
      </c>
      <c r="C126" s="8">
        <v>73</v>
      </c>
      <c r="D126" s="8" t="s">
        <v>149</v>
      </c>
      <c r="E126" s="8" t="s">
        <v>150</v>
      </c>
      <c r="F126" s="9" t="s">
        <v>151</v>
      </c>
    </row>
    <row r="127" spans="1:6" ht="19">
      <c r="A127" s="11">
        <v>126</v>
      </c>
      <c r="B127" s="8">
        <v>2020</v>
      </c>
      <c r="C127" s="8">
        <v>73</v>
      </c>
      <c r="D127" s="8" t="s">
        <v>152</v>
      </c>
      <c r="E127" s="8" t="s">
        <v>153</v>
      </c>
      <c r="F127" s="9" t="s">
        <v>154</v>
      </c>
    </row>
    <row r="128" spans="1:6" ht="19">
      <c r="A128" s="11">
        <v>127</v>
      </c>
      <c r="B128" s="8">
        <v>2020</v>
      </c>
      <c r="C128" s="8">
        <v>73</v>
      </c>
      <c r="D128" s="8" t="s">
        <v>149</v>
      </c>
      <c r="E128" s="8" t="s">
        <v>155</v>
      </c>
      <c r="F128" s="9" t="s">
        <v>156</v>
      </c>
    </row>
    <row r="129" spans="1:6" ht="19">
      <c r="A129" s="11">
        <v>128</v>
      </c>
      <c r="B129" s="8">
        <v>2020</v>
      </c>
      <c r="C129" s="8">
        <v>73</v>
      </c>
      <c r="D129" s="8" t="s">
        <v>89</v>
      </c>
      <c r="E129" s="8" t="s">
        <v>90</v>
      </c>
      <c r="F129" s="9" t="s">
        <v>157</v>
      </c>
    </row>
    <row r="130" spans="1:6" ht="19">
      <c r="A130" s="11">
        <v>129</v>
      </c>
      <c r="B130" s="8">
        <v>2020</v>
      </c>
      <c r="C130" s="8">
        <v>73</v>
      </c>
      <c r="D130" s="8" t="s">
        <v>49</v>
      </c>
      <c r="E130" s="8" t="s">
        <v>50</v>
      </c>
      <c r="F130" s="9" t="s">
        <v>158</v>
      </c>
    </row>
    <row r="131" spans="1:6" ht="19">
      <c r="A131" s="11">
        <v>130</v>
      </c>
      <c r="B131" s="8">
        <v>2020</v>
      </c>
      <c r="C131" s="8">
        <v>73</v>
      </c>
      <c r="D131" s="8" t="s">
        <v>10</v>
      </c>
      <c r="E131" s="8" t="s">
        <v>11</v>
      </c>
      <c r="F131" s="9" t="s">
        <v>159</v>
      </c>
    </row>
    <row r="132" spans="1:6" ht="19">
      <c r="A132" s="11">
        <v>131</v>
      </c>
      <c r="B132" s="8">
        <v>2020</v>
      </c>
      <c r="C132" s="8">
        <v>73</v>
      </c>
      <c r="D132" s="8" t="s">
        <v>10</v>
      </c>
      <c r="E132" s="8" t="s">
        <v>11</v>
      </c>
      <c r="F132" s="9" t="s">
        <v>160</v>
      </c>
    </row>
    <row r="133" spans="1:6" ht="19">
      <c r="A133" s="11">
        <v>132</v>
      </c>
      <c r="B133" s="8">
        <v>2020</v>
      </c>
      <c r="C133" s="8">
        <v>73</v>
      </c>
      <c r="D133" s="8" t="s">
        <v>16</v>
      </c>
      <c r="E133" s="8" t="s">
        <v>17</v>
      </c>
      <c r="F133" s="9" t="s">
        <v>161</v>
      </c>
    </row>
    <row r="134" spans="1:6" ht="19">
      <c r="A134" s="11">
        <v>133</v>
      </c>
      <c r="B134" s="8">
        <v>2020</v>
      </c>
      <c r="C134" s="8">
        <v>73</v>
      </c>
      <c r="D134" s="8" t="s">
        <v>28</v>
      </c>
      <c r="E134" s="8" t="s">
        <v>29</v>
      </c>
      <c r="F134" s="9" t="s">
        <v>162</v>
      </c>
    </row>
    <row r="135" spans="1:6" ht="19">
      <c r="A135" s="11">
        <v>134</v>
      </c>
      <c r="B135" s="8">
        <v>2020</v>
      </c>
      <c r="C135" s="8">
        <v>73</v>
      </c>
      <c r="D135" s="8" t="s">
        <v>28</v>
      </c>
      <c r="E135" s="8" t="s">
        <v>29</v>
      </c>
      <c r="F135" s="9" t="s">
        <v>163</v>
      </c>
    </row>
    <row r="136" spans="1:6" ht="38">
      <c r="A136" s="11">
        <v>135</v>
      </c>
      <c r="B136" s="8">
        <v>2020</v>
      </c>
      <c r="C136" s="8">
        <v>73</v>
      </c>
      <c r="D136" s="9" t="s">
        <v>1682</v>
      </c>
      <c r="E136" s="9" t="s">
        <v>1683</v>
      </c>
      <c r="F136" s="9" t="s">
        <v>165</v>
      </c>
    </row>
    <row r="137" spans="1:6" ht="19">
      <c r="A137" s="11">
        <v>136</v>
      </c>
      <c r="B137" s="8">
        <v>2020</v>
      </c>
      <c r="C137" s="8">
        <v>73</v>
      </c>
      <c r="D137" s="8" t="s">
        <v>25</v>
      </c>
      <c r="E137" s="8" t="s">
        <v>26</v>
      </c>
      <c r="F137" s="9" t="s">
        <v>166</v>
      </c>
    </row>
    <row r="138" spans="1:6" ht="19">
      <c r="A138" s="11">
        <v>137</v>
      </c>
      <c r="B138" s="8">
        <v>2020</v>
      </c>
      <c r="C138" s="8">
        <v>73</v>
      </c>
      <c r="D138" s="8" t="s">
        <v>25</v>
      </c>
      <c r="E138" s="8" t="s">
        <v>26</v>
      </c>
      <c r="F138" s="9" t="s">
        <v>167</v>
      </c>
    </row>
    <row r="139" spans="1:6" ht="19">
      <c r="A139" s="11">
        <v>138</v>
      </c>
      <c r="B139" s="8">
        <v>2020</v>
      </c>
      <c r="C139" s="8">
        <v>73</v>
      </c>
      <c r="D139" s="8" t="s">
        <v>31</v>
      </c>
      <c r="E139" s="8" t="s">
        <v>32</v>
      </c>
      <c r="F139" s="9" t="s">
        <v>168</v>
      </c>
    </row>
    <row r="140" spans="1:6" ht="19">
      <c r="A140" s="11">
        <v>139</v>
      </c>
      <c r="B140" s="8">
        <v>2020</v>
      </c>
      <c r="C140" s="8">
        <v>73</v>
      </c>
      <c r="D140" s="8"/>
      <c r="E140" s="8"/>
      <c r="F140" s="9" t="s">
        <v>169</v>
      </c>
    </row>
    <row r="141" spans="1:6" ht="19">
      <c r="A141" s="11">
        <v>140</v>
      </c>
      <c r="B141" s="8">
        <v>2020</v>
      </c>
      <c r="C141" s="8">
        <v>72</v>
      </c>
      <c r="D141" s="8" t="s">
        <v>170</v>
      </c>
      <c r="E141" s="8" t="s">
        <v>171</v>
      </c>
      <c r="F141" s="13" t="s">
        <v>172</v>
      </c>
    </row>
    <row r="142" spans="1:6" ht="19">
      <c r="A142" s="11">
        <v>141</v>
      </c>
      <c r="B142" s="8">
        <v>2020</v>
      </c>
      <c r="C142" s="8">
        <v>72</v>
      </c>
      <c r="D142" s="8" t="s">
        <v>173</v>
      </c>
      <c r="E142" s="8" t="s">
        <v>174</v>
      </c>
      <c r="F142" s="13" t="s">
        <v>175</v>
      </c>
    </row>
    <row r="143" spans="1:6" ht="19">
      <c r="A143" s="11">
        <v>142</v>
      </c>
      <c r="B143" s="8">
        <v>2020</v>
      </c>
      <c r="C143" s="8">
        <v>72</v>
      </c>
      <c r="D143" s="8" t="s">
        <v>176</v>
      </c>
      <c r="E143" s="8" t="s">
        <v>177</v>
      </c>
      <c r="F143" s="13" t="s">
        <v>178</v>
      </c>
    </row>
    <row r="144" spans="1:6" ht="19">
      <c r="A144" s="11">
        <v>143</v>
      </c>
      <c r="B144" s="8">
        <v>2020</v>
      </c>
      <c r="C144" s="8">
        <v>72</v>
      </c>
      <c r="D144" s="8" t="s">
        <v>4</v>
      </c>
      <c r="E144" s="8" t="s">
        <v>5</v>
      </c>
      <c r="F144" s="13" t="s">
        <v>179</v>
      </c>
    </row>
    <row r="145" spans="1:6" ht="19">
      <c r="A145" s="11">
        <v>144</v>
      </c>
      <c r="B145" s="8">
        <v>2020</v>
      </c>
      <c r="C145" s="8">
        <v>72</v>
      </c>
      <c r="D145" s="8" t="s">
        <v>4</v>
      </c>
      <c r="E145" s="8" t="s">
        <v>180</v>
      </c>
      <c r="F145" s="13" t="s">
        <v>181</v>
      </c>
    </row>
    <row r="146" spans="1:6" ht="19">
      <c r="A146" s="11">
        <v>145</v>
      </c>
      <c r="B146" s="8">
        <v>2020</v>
      </c>
      <c r="C146" s="8">
        <v>72</v>
      </c>
      <c r="D146" s="8" t="s">
        <v>182</v>
      </c>
      <c r="E146" s="8" t="s">
        <v>183</v>
      </c>
      <c r="F146" s="13" t="s">
        <v>184</v>
      </c>
    </row>
    <row r="147" spans="1:6" ht="19">
      <c r="A147" s="11">
        <v>146</v>
      </c>
      <c r="B147" s="8">
        <v>2020</v>
      </c>
      <c r="C147" s="8">
        <v>72</v>
      </c>
      <c r="D147" s="8" t="s">
        <v>49</v>
      </c>
      <c r="E147" s="8" t="s">
        <v>50</v>
      </c>
      <c r="F147" s="13" t="s">
        <v>185</v>
      </c>
    </row>
    <row r="148" spans="1:6" ht="19">
      <c r="A148" s="11">
        <v>147</v>
      </c>
      <c r="B148" s="8">
        <v>2020</v>
      </c>
      <c r="C148" s="8">
        <v>72</v>
      </c>
      <c r="D148" s="8" t="s">
        <v>186</v>
      </c>
      <c r="E148" s="8" t="s">
        <v>187</v>
      </c>
      <c r="F148" s="13" t="s">
        <v>188</v>
      </c>
    </row>
    <row r="149" spans="1:6" ht="19">
      <c r="A149" s="11">
        <v>148</v>
      </c>
      <c r="B149" s="8">
        <v>2020</v>
      </c>
      <c r="C149" s="8">
        <v>72</v>
      </c>
      <c r="D149" s="8" t="s">
        <v>146</v>
      </c>
      <c r="E149" s="8" t="s">
        <v>189</v>
      </c>
      <c r="F149" s="13" t="s">
        <v>190</v>
      </c>
    </row>
    <row r="150" spans="1:6" ht="38">
      <c r="A150" s="11">
        <v>149</v>
      </c>
      <c r="B150" s="8">
        <v>2020</v>
      </c>
      <c r="C150" s="8">
        <v>72</v>
      </c>
      <c r="D150" s="8" t="s">
        <v>89</v>
      </c>
      <c r="E150" s="8" t="s">
        <v>90</v>
      </c>
      <c r="F150" s="13" t="s">
        <v>191</v>
      </c>
    </row>
    <row r="151" spans="1:6" ht="19">
      <c r="A151" s="11">
        <v>150</v>
      </c>
      <c r="B151" s="8">
        <v>2020</v>
      </c>
      <c r="C151" s="8">
        <v>72</v>
      </c>
      <c r="D151" s="8" t="s">
        <v>192</v>
      </c>
      <c r="E151" s="8" t="s">
        <v>193</v>
      </c>
      <c r="F151" s="13" t="s">
        <v>194</v>
      </c>
    </row>
    <row r="152" spans="1:6" ht="19">
      <c r="A152" s="11">
        <v>151</v>
      </c>
      <c r="B152" s="8">
        <v>2020</v>
      </c>
      <c r="C152" s="8">
        <v>72</v>
      </c>
      <c r="D152" s="8" t="s">
        <v>173</v>
      </c>
      <c r="E152" s="8" t="s">
        <v>195</v>
      </c>
      <c r="F152" s="13" t="s">
        <v>196</v>
      </c>
    </row>
    <row r="153" spans="1:6" ht="19">
      <c r="A153" s="11">
        <v>152</v>
      </c>
      <c r="B153" s="8">
        <v>2020</v>
      </c>
      <c r="C153" s="8">
        <v>72</v>
      </c>
      <c r="D153" s="8" t="s">
        <v>23</v>
      </c>
      <c r="E153" s="8" t="s">
        <v>14</v>
      </c>
      <c r="F153" s="13" t="s">
        <v>197</v>
      </c>
    </row>
    <row r="154" spans="1:6" ht="19">
      <c r="A154" s="11">
        <v>153</v>
      </c>
      <c r="B154" s="8">
        <v>2020</v>
      </c>
      <c r="C154" s="8">
        <v>72</v>
      </c>
      <c r="D154" s="8" t="s">
        <v>198</v>
      </c>
      <c r="E154" s="8" t="s">
        <v>199</v>
      </c>
      <c r="F154" s="13" t="s">
        <v>200</v>
      </c>
    </row>
    <row r="155" spans="1:6" ht="19">
      <c r="A155" s="11">
        <v>154</v>
      </c>
      <c r="B155" s="8">
        <v>2020</v>
      </c>
      <c r="C155" s="8">
        <v>72</v>
      </c>
      <c r="D155" s="8" t="s">
        <v>13</v>
      </c>
      <c r="E155" s="8" t="s">
        <v>14</v>
      </c>
      <c r="F155" s="13" t="s">
        <v>201</v>
      </c>
    </row>
    <row r="156" spans="1:6" ht="38">
      <c r="A156" s="11">
        <v>155</v>
      </c>
      <c r="B156" s="8">
        <v>2020</v>
      </c>
      <c r="C156" s="8">
        <v>72</v>
      </c>
      <c r="D156" s="8" t="s">
        <v>7</v>
      </c>
      <c r="E156" s="8" t="s">
        <v>8</v>
      </c>
      <c r="F156" s="13" t="s">
        <v>202</v>
      </c>
    </row>
    <row r="157" spans="1:6" ht="19">
      <c r="A157" s="11">
        <v>156</v>
      </c>
      <c r="B157" s="8">
        <v>2020</v>
      </c>
      <c r="C157" s="8">
        <v>72</v>
      </c>
      <c r="D157" s="8" t="s">
        <v>203</v>
      </c>
      <c r="E157" s="8" t="s">
        <v>204</v>
      </c>
      <c r="F157" s="13" t="s">
        <v>205</v>
      </c>
    </row>
    <row r="158" spans="1:6" ht="19">
      <c r="A158" s="11">
        <v>157</v>
      </c>
      <c r="B158" s="8">
        <v>2020</v>
      </c>
      <c r="C158" s="8">
        <v>72</v>
      </c>
      <c r="D158" s="8" t="s">
        <v>206</v>
      </c>
      <c r="E158" s="8" t="s">
        <v>11</v>
      </c>
      <c r="F158" s="13" t="s">
        <v>207</v>
      </c>
    </row>
    <row r="159" spans="1:6" ht="19">
      <c r="A159" s="11">
        <v>158</v>
      </c>
      <c r="B159" s="8">
        <v>2020</v>
      </c>
      <c r="C159" s="8">
        <v>72</v>
      </c>
      <c r="D159" s="8" t="s">
        <v>152</v>
      </c>
      <c r="E159" s="8" t="s">
        <v>208</v>
      </c>
      <c r="F159" s="13" t="s">
        <v>209</v>
      </c>
    </row>
    <row r="160" spans="1:6" ht="19">
      <c r="A160" s="11">
        <v>159</v>
      </c>
      <c r="B160" s="8">
        <v>2020</v>
      </c>
      <c r="C160" s="8">
        <v>72</v>
      </c>
      <c r="D160" s="8" t="s">
        <v>10</v>
      </c>
      <c r="E160" s="8" t="s">
        <v>11</v>
      </c>
      <c r="F160" s="13" t="s">
        <v>210</v>
      </c>
    </row>
    <row r="161" spans="1:6" ht="19">
      <c r="A161" s="11">
        <v>160</v>
      </c>
      <c r="B161" s="8">
        <v>2020</v>
      </c>
      <c r="C161" s="8">
        <v>72</v>
      </c>
      <c r="D161" s="8" t="s">
        <v>149</v>
      </c>
      <c r="E161" s="8" t="s">
        <v>155</v>
      </c>
      <c r="F161" s="13" t="s">
        <v>211</v>
      </c>
    </row>
    <row r="162" spans="1:6" ht="19">
      <c r="A162" s="11">
        <v>161</v>
      </c>
      <c r="B162" s="8">
        <v>2020</v>
      </c>
      <c r="C162" s="8">
        <v>72</v>
      </c>
      <c r="D162" s="8" t="s">
        <v>212</v>
      </c>
      <c r="E162" s="8" t="s">
        <v>213</v>
      </c>
      <c r="F162" s="13" t="s">
        <v>214</v>
      </c>
    </row>
    <row r="163" spans="1:6" ht="19">
      <c r="A163" s="11">
        <v>162</v>
      </c>
      <c r="B163" s="8">
        <v>2020</v>
      </c>
      <c r="C163" s="8">
        <v>72</v>
      </c>
      <c r="D163" s="8" t="s">
        <v>25</v>
      </c>
      <c r="E163" s="8" t="s">
        <v>26</v>
      </c>
      <c r="F163" s="13" t="s">
        <v>215</v>
      </c>
    </row>
    <row r="164" spans="1:6" ht="76">
      <c r="A164" s="11">
        <v>163</v>
      </c>
      <c r="B164" s="8">
        <v>2020</v>
      </c>
      <c r="C164" s="8">
        <v>72</v>
      </c>
      <c r="D164" s="8" t="s">
        <v>31</v>
      </c>
      <c r="E164" s="8" t="s">
        <v>32</v>
      </c>
      <c r="F164" s="13" t="s">
        <v>2227</v>
      </c>
    </row>
    <row r="165" spans="1:6" ht="19">
      <c r="A165" s="11">
        <v>164</v>
      </c>
      <c r="B165" s="8">
        <v>2020</v>
      </c>
      <c r="C165" s="8">
        <v>72</v>
      </c>
      <c r="D165" s="8"/>
      <c r="E165" s="8"/>
      <c r="F165" s="13" t="s">
        <v>216</v>
      </c>
    </row>
    <row r="166" spans="1:6" ht="76">
      <c r="A166" s="11">
        <v>165</v>
      </c>
      <c r="B166" s="8">
        <v>2019</v>
      </c>
      <c r="C166" s="8">
        <v>71</v>
      </c>
      <c r="D166" s="8" t="s">
        <v>49</v>
      </c>
      <c r="E166" s="8" t="s">
        <v>50</v>
      </c>
      <c r="F166" s="13" t="s">
        <v>217</v>
      </c>
    </row>
    <row r="167" spans="1:6" ht="19">
      <c r="A167" s="11">
        <v>166</v>
      </c>
      <c r="B167" s="8">
        <v>2019</v>
      </c>
      <c r="C167" s="8">
        <v>71</v>
      </c>
      <c r="D167" s="8" t="s">
        <v>182</v>
      </c>
      <c r="E167" s="8" t="s">
        <v>218</v>
      </c>
      <c r="F167" s="13" t="s">
        <v>219</v>
      </c>
    </row>
    <row r="168" spans="1:6" ht="19">
      <c r="A168" s="11">
        <v>167</v>
      </c>
      <c r="B168" s="8">
        <v>2019</v>
      </c>
      <c r="C168" s="8">
        <v>71</v>
      </c>
      <c r="D168" s="8" t="s">
        <v>10</v>
      </c>
      <c r="E168" s="8" t="s">
        <v>11</v>
      </c>
      <c r="F168" s="13" t="s">
        <v>220</v>
      </c>
    </row>
    <row r="169" spans="1:6" ht="38">
      <c r="A169" s="11">
        <v>168</v>
      </c>
      <c r="B169" s="8">
        <v>2019</v>
      </c>
      <c r="C169" s="8">
        <v>71</v>
      </c>
      <c r="D169" s="9" t="s">
        <v>1685</v>
      </c>
      <c r="E169" s="9" t="s">
        <v>1686</v>
      </c>
      <c r="F169" s="13" t="s">
        <v>221</v>
      </c>
    </row>
    <row r="170" spans="1:6" ht="19">
      <c r="A170" s="11">
        <v>169</v>
      </c>
      <c r="B170" s="8">
        <v>2019</v>
      </c>
      <c r="C170" s="8">
        <v>71</v>
      </c>
      <c r="D170" s="8" t="s">
        <v>46</v>
      </c>
      <c r="E170" s="8" t="s">
        <v>47</v>
      </c>
      <c r="F170" s="13" t="s">
        <v>222</v>
      </c>
    </row>
    <row r="171" spans="1:6" ht="19">
      <c r="A171" s="11">
        <v>170</v>
      </c>
      <c r="B171" s="8">
        <v>2019</v>
      </c>
      <c r="C171" s="8">
        <v>71</v>
      </c>
      <c r="D171" s="8" t="s">
        <v>60</v>
      </c>
      <c r="E171" s="8" t="s">
        <v>26</v>
      </c>
      <c r="F171" s="13" t="s">
        <v>223</v>
      </c>
    </row>
    <row r="172" spans="1:6" ht="19">
      <c r="A172" s="11">
        <v>171</v>
      </c>
      <c r="B172" s="8">
        <v>2019</v>
      </c>
      <c r="C172" s="8">
        <v>71</v>
      </c>
      <c r="D172" s="8" t="s">
        <v>170</v>
      </c>
      <c r="E172" s="8" t="s">
        <v>224</v>
      </c>
      <c r="F172" s="13" t="s">
        <v>225</v>
      </c>
    </row>
    <row r="173" spans="1:6" ht="38">
      <c r="A173" s="11">
        <v>172</v>
      </c>
      <c r="B173" s="8">
        <v>2019</v>
      </c>
      <c r="C173" s="8">
        <v>71</v>
      </c>
      <c r="D173" s="8" t="s">
        <v>54</v>
      </c>
      <c r="E173" s="8" t="s">
        <v>29</v>
      </c>
      <c r="F173" s="13" t="s">
        <v>1507</v>
      </c>
    </row>
    <row r="174" spans="1:6" ht="19">
      <c r="A174" s="11">
        <v>173</v>
      </c>
      <c r="B174" s="8">
        <v>2019</v>
      </c>
      <c r="C174" s="8">
        <v>71</v>
      </c>
      <c r="D174" s="8" t="s">
        <v>226</v>
      </c>
      <c r="E174" s="8" t="s">
        <v>227</v>
      </c>
      <c r="F174" s="13" t="s">
        <v>228</v>
      </c>
    </row>
    <row r="175" spans="1:6" ht="19">
      <c r="A175" s="11">
        <v>174</v>
      </c>
      <c r="B175" s="8">
        <v>2019</v>
      </c>
      <c r="C175" s="8">
        <v>71</v>
      </c>
      <c r="D175" s="8" t="s">
        <v>122</v>
      </c>
      <c r="E175" s="8" t="s">
        <v>123</v>
      </c>
      <c r="F175" s="13" t="s">
        <v>229</v>
      </c>
    </row>
    <row r="176" spans="1:6" ht="19">
      <c r="A176" s="11">
        <v>175</v>
      </c>
      <c r="B176" s="8">
        <v>2019</v>
      </c>
      <c r="C176" s="8">
        <v>71</v>
      </c>
      <c r="D176" s="8" t="s">
        <v>23</v>
      </c>
      <c r="E176" s="8" t="s">
        <v>14</v>
      </c>
      <c r="F176" s="13" t="s">
        <v>230</v>
      </c>
    </row>
    <row r="177" spans="1:6" ht="19">
      <c r="A177" s="11">
        <v>176</v>
      </c>
      <c r="B177" s="8">
        <v>2019</v>
      </c>
      <c r="C177" s="8">
        <v>71</v>
      </c>
      <c r="D177" s="8" t="s">
        <v>192</v>
      </c>
      <c r="E177" s="8" t="s">
        <v>193</v>
      </c>
      <c r="F177" s="13" t="s">
        <v>231</v>
      </c>
    </row>
    <row r="178" spans="1:6" ht="19">
      <c r="A178" s="11">
        <v>177</v>
      </c>
      <c r="B178" s="8">
        <v>2019</v>
      </c>
      <c r="C178" s="8">
        <v>71</v>
      </c>
      <c r="D178" s="8" t="s">
        <v>7</v>
      </c>
      <c r="E178" s="8" t="s">
        <v>8</v>
      </c>
      <c r="F178" s="13" t="s">
        <v>232</v>
      </c>
    </row>
    <row r="179" spans="1:6" ht="19">
      <c r="A179" s="11">
        <v>178</v>
      </c>
      <c r="B179" s="8">
        <v>2019</v>
      </c>
      <c r="C179" s="8">
        <v>71</v>
      </c>
      <c r="D179" s="8" t="s">
        <v>40</v>
      </c>
      <c r="E179" s="8" t="s">
        <v>233</v>
      </c>
      <c r="F179" s="13" t="s">
        <v>234</v>
      </c>
    </row>
    <row r="180" spans="1:6" ht="19">
      <c r="A180" s="11">
        <v>179</v>
      </c>
      <c r="B180" s="8">
        <v>2019</v>
      </c>
      <c r="C180" s="8">
        <v>71</v>
      </c>
      <c r="D180" s="8" t="s">
        <v>235</v>
      </c>
      <c r="E180" s="8" t="s">
        <v>5</v>
      </c>
      <c r="F180" s="13" t="s">
        <v>236</v>
      </c>
    </row>
    <row r="181" spans="1:6" ht="19">
      <c r="A181" s="11">
        <v>180</v>
      </c>
      <c r="B181" s="8">
        <v>2019</v>
      </c>
      <c r="C181" s="8">
        <v>71</v>
      </c>
      <c r="D181" s="8" t="s">
        <v>173</v>
      </c>
      <c r="E181" s="8" t="s">
        <v>195</v>
      </c>
      <c r="F181" s="13" t="s">
        <v>237</v>
      </c>
    </row>
    <row r="182" spans="1:6" ht="19">
      <c r="A182" s="11">
        <v>181</v>
      </c>
      <c r="B182" s="8">
        <v>2019</v>
      </c>
      <c r="C182" s="8">
        <v>71</v>
      </c>
      <c r="D182" s="8" t="s">
        <v>101</v>
      </c>
      <c r="E182" s="8" t="s">
        <v>11</v>
      </c>
      <c r="F182" s="13" t="s">
        <v>238</v>
      </c>
    </row>
    <row r="183" spans="1:6" ht="19">
      <c r="A183" s="11">
        <v>182</v>
      </c>
      <c r="B183" s="8">
        <v>2019</v>
      </c>
      <c r="C183" s="8">
        <v>71</v>
      </c>
      <c r="D183" s="8" t="s">
        <v>4</v>
      </c>
      <c r="E183" s="8" t="s">
        <v>5</v>
      </c>
      <c r="F183" s="13" t="s">
        <v>239</v>
      </c>
    </row>
    <row r="184" spans="1:6" ht="38">
      <c r="A184" s="11">
        <v>183</v>
      </c>
      <c r="B184" s="8">
        <v>2019</v>
      </c>
      <c r="C184" s="8">
        <v>71</v>
      </c>
      <c r="D184" s="8" t="s">
        <v>43</v>
      </c>
      <c r="E184" s="8" t="s">
        <v>44</v>
      </c>
      <c r="F184" s="13" t="s">
        <v>240</v>
      </c>
    </row>
    <row r="185" spans="1:6" ht="38">
      <c r="A185" s="11">
        <v>184</v>
      </c>
      <c r="B185" s="8">
        <v>2019</v>
      </c>
      <c r="C185" s="8">
        <v>71</v>
      </c>
      <c r="D185" s="8" t="s">
        <v>241</v>
      </c>
      <c r="E185" s="8" t="s">
        <v>218</v>
      </c>
      <c r="F185" s="13" t="s">
        <v>242</v>
      </c>
    </row>
    <row r="186" spans="1:6" ht="38">
      <c r="A186" s="11">
        <v>185</v>
      </c>
      <c r="B186" s="8">
        <v>2019</v>
      </c>
      <c r="C186" s="8">
        <v>71</v>
      </c>
      <c r="D186" s="8" t="s">
        <v>243</v>
      </c>
      <c r="E186" s="8" t="s">
        <v>87</v>
      </c>
      <c r="F186" s="13" t="s">
        <v>244</v>
      </c>
    </row>
    <row r="187" spans="1:6" ht="19">
      <c r="A187" s="11">
        <v>186</v>
      </c>
      <c r="B187" s="8">
        <v>2019</v>
      </c>
      <c r="C187" s="8">
        <v>71</v>
      </c>
      <c r="D187" s="8" t="s">
        <v>152</v>
      </c>
      <c r="E187" s="8" t="s">
        <v>153</v>
      </c>
      <c r="F187" s="13" t="s">
        <v>245</v>
      </c>
    </row>
    <row r="188" spans="1:6" ht="19">
      <c r="A188" s="11">
        <v>187</v>
      </c>
      <c r="B188" s="8">
        <v>2019</v>
      </c>
      <c r="C188" s="8">
        <v>71</v>
      </c>
      <c r="D188" s="8" t="s">
        <v>246</v>
      </c>
      <c r="E188" s="8" t="s">
        <v>247</v>
      </c>
      <c r="F188" s="13" t="s">
        <v>248</v>
      </c>
    </row>
    <row r="189" spans="1:6" ht="38">
      <c r="A189" s="11">
        <v>188</v>
      </c>
      <c r="B189" s="8">
        <v>2019</v>
      </c>
      <c r="C189" s="8">
        <v>71</v>
      </c>
      <c r="D189" s="8" t="s">
        <v>49</v>
      </c>
      <c r="E189" s="8" t="s">
        <v>249</v>
      </c>
      <c r="F189" s="13" t="s">
        <v>250</v>
      </c>
    </row>
    <row r="190" spans="1:6" ht="19">
      <c r="A190" s="11">
        <v>189</v>
      </c>
      <c r="B190" s="8">
        <v>2019</v>
      </c>
      <c r="C190" s="8">
        <v>71</v>
      </c>
      <c r="D190" s="8" t="s">
        <v>152</v>
      </c>
      <c r="E190" s="8" t="s">
        <v>153</v>
      </c>
      <c r="F190" s="13" t="s">
        <v>1254</v>
      </c>
    </row>
    <row r="191" spans="1:6" ht="38">
      <c r="A191" s="11">
        <v>190</v>
      </c>
      <c r="B191" s="8">
        <v>2019</v>
      </c>
      <c r="C191" s="8">
        <v>71</v>
      </c>
      <c r="D191" s="9" t="s">
        <v>1684</v>
      </c>
      <c r="E191" s="9" t="s">
        <v>1679</v>
      </c>
      <c r="F191" s="13" t="s">
        <v>1255</v>
      </c>
    </row>
    <row r="192" spans="1:6" ht="19">
      <c r="A192" s="11">
        <v>191</v>
      </c>
      <c r="B192" s="8">
        <v>2019</v>
      </c>
      <c r="C192" s="8">
        <v>71</v>
      </c>
      <c r="D192" s="8" t="s">
        <v>241</v>
      </c>
      <c r="E192" s="8" t="s">
        <v>218</v>
      </c>
      <c r="F192" s="13" t="s">
        <v>251</v>
      </c>
    </row>
    <row r="193" spans="1:6" ht="19">
      <c r="A193" s="11">
        <v>192</v>
      </c>
      <c r="B193" s="8">
        <v>2019</v>
      </c>
      <c r="C193" s="8">
        <v>71</v>
      </c>
      <c r="D193" s="8" t="s">
        <v>252</v>
      </c>
      <c r="E193" s="8" t="s">
        <v>253</v>
      </c>
      <c r="F193" s="13" t="s">
        <v>254</v>
      </c>
    </row>
    <row r="194" spans="1:6" ht="19">
      <c r="A194" s="11">
        <v>193</v>
      </c>
      <c r="B194" s="8">
        <v>2019</v>
      </c>
      <c r="C194" s="8">
        <v>71</v>
      </c>
      <c r="D194" s="8" t="s">
        <v>60</v>
      </c>
      <c r="E194" s="8" t="s">
        <v>26</v>
      </c>
      <c r="F194" s="13" t="s">
        <v>255</v>
      </c>
    </row>
    <row r="195" spans="1:6" ht="38">
      <c r="A195" s="11">
        <v>194</v>
      </c>
      <c r="B195" s="8">
        <v>2019</v>
      </c>
      <c r="C195" s="8">
        <v>71</v>
      </c>
      <c r="D195" s="9" t="s">
        <v>1687</v>
      </c>
      <c r="E195" s="9" t="s">
        <v>1680</v>
      </c>
      <c r="F195" s="13" t="s">
        <v>256</v>
      </c>
    </row>
    <row r="196" spans="1:6" ht="19">
      <c r="A196" s="11">
        <v>195</v>
      </c>
      <c r="B196" s="8">
        <v>2019</v>
      </c>
      <c r="C196" s="8">
        <v>71</v>
      </c>
      <c r="D196" s="8" t="s">
        <v>49</v>
      </c>
      <c r="E196" s="8" t="s">
        <v>50</v>
      </c>
      <c r="F196" s="13" t="s">
        <v>257</v>
      </c>
    </row>
    <row r="197" spans="1:6" ht="19">
      <c r="A197" s="11">
        <v>196</v>
      </c>
      <c r="B197" s="8">
        <v>2019</v>
      </c>
      <c r="C197" s="8">
        <v>71</v>
      </c>
      <c r="D197" s="8" t="s">
        <v>258</v>
      </c>
      <c r="E197" s="8" t="s">
        <v>259</v>
      </c>
      <c r="F197" s="13" t="s">
        <v>260</v>
      </c>
    </row>
    <row r="198" spans="1:6" ht="19">
      <c r="A198" s="11">
        <v>197</v>
      </c>
      <c r="B198" s="8">
        <v>2019</v>
      </c>
      <c r="C198" s="8">
        <v>71</v>
      </c>
      <c r="D198" s="8" t="s">
        <v>97</v>
      </c>
      <c r="E198" s="8" t="s">
        <v>98</v>
      </c>
      <c r="F198" s="13" t="s">
        <v>261</v>
      </c>
    </row>
    <row r="199" spans="1:6" ht="38">
      <c r="A199" s="11">
        <v>198</v>
      </c>
      <c r="B199" s="8">
        <v>2019</v>
      </c>
      <c r="C199" s="8">
        <v>71</v>
      </c>
      <c r="D199" s="8" t="s">
        <v>10</v>
      </c>
      <c r="E199" s="8" t="s">
        <v>11</v>
      </c>
      <c r="F199" s="13" t="s">
        <v>262</v>
      </c>
    </row>
    <row r="200" spans="1:6" ht="19">
      <c r="A200" s="11">
        <v>199</v>
      </c>
      <c r="B200" s="8">
        <v>2019</v>
      </c>
      <c r="C200" s="8">
        <v>71</v>
      </c>
      <c r="D200" s="8" t="s">
        <v>149</v>
      </c>
      <c r="E200" s="8" t="s">
        <v>263</v>
      </c>
      <c r="F200" s="13" t="s">
        <v>264</v>
      </c>
    </row>
    <row r="201" spans="1:6" ht="19">
      <c r="A201" s="11">
        <v>200</v>
      </c>
      <c r="B201" s="8">
        <v>2019</v>
      </c>
      <c r="C201" s="8">
        <v>71</v>
      </c>
      <c r="D201" s="8" t="s">
        <v>1681</v>
      </c>
      <c r="E201" s="8" t="s">
        <v>265</v>
      </c>
      <c r="F201" s="13" t="s">
        <v>266</v>
      </c>
    </row>
    <row r="202" spans="1:6" ht="19">
      <c r="A202" s="11">
        <v>201</v>
      </c>
      <c r="B202" s="8">
        <v>2019</v>
      </c>
      <c r="C202" s="8">
        <v>71</v>
      </c>
      <c r="D202" s="8" t="s">
        <v>89</v>
      </c>
      <c r="E202" s="8" t="s">
        <v>90</v>
      </c>
      <c r="F202" s="13" t="s">
        <v>267</v>
      </c>
    </row>
    <row r="203" spans="1:6" ht="57">
      <c r="A203" s="11">
        <v>202</v>
      </c>
      <c r="B203" s="8">
        <v>2019</v>
      </c>
      <c r="C203" s="8">
        <v>71</v>
      </c>
      <c r="D203" s="8" t="s">
        <v>31</v>
      </c>
      <c r="E203" s="8" t="s">
        <v>32</v>
      </c>
      <c r="F203" s="13" t="s">
        <v>268</v>
      </c>
    </row>
    <row r="204" spans="1:6" ht="38">
      <c r="A204" s="11">
        <v>203</v>
      </c>
      <c r="B204" s="8">
        <v>2019</v>
      </c>
      <c r="C204" s="8">
        <v>71</v>
      </c>
      <c r="D204" s="8"/>
      <c r="E204" s="8"/>
      <c r="F204" s="13" t="s">
        <v>269</v>
      </c>
    </row>
    <row r="205" spans="1:6" ht="19">
      <c r="A205" s="11">
        <v>204</v>
      </c>
      <c r="B205" s="8">
        <v>2019</v>
      </c>
      <c r="C205" s="8">
        <v>70</v>
      </c>
      <c r="D205" s="8" t="s">
        <v>270</v>
      </c>
      <c r="E205" s="8" t="s">
        <v>271</v>
      </c>
      <c r="F205" s="13" t="s">
        <v>272</v>
      </c>
    </row>
    <row r="206" spans="1:6" ht="38">
      <c r="A206" s="11">
        <v>205</v>
      </c>
      <c r="B206" s="8">
        <v>2019</v>
      </c>
      <c r="C206" s="8">
        <v>70</v>
      </c>
      <c r="D206" s="9" t="s">
        <v>1688</v>
      </c>
      <c r="E206" s="9" t="s">
        <v>1689</v>
      </c>
      <c r="F206" s="13" t="s">
        <v>273</v>
      </c>
    </row>
    <row r="207" spans="1:6" ht="19">
      <c r="A207" s="11">
        <v>206</v>
      </c>
      <c r="B207" s="8">
        <v>2019</v>
      </c>
      <c r="C207" s="8">
        <v>70</v>
      </c>
      <c r="D207" s="8" t="s">
        <v>192</v>
      </c>
      <c r="E207" s="8" t="s">
        <v>274</v>
      </c>
      <c r="F207" s="13" t="s">
        <v>275</v>
      </c>
    </row>
    <row r="208" spans="1:6" ht="19">
      <c r="A208" s="11">
        <v>207</v>
      </c>
      <c r="B208" s="8">
        <v>2019</v>
      </c>
      <c r="C208" s="8">
        <v>70</v>
      </c>
      <c r="D208" s="8" t="s">
        <v>192</v>
      </c>
      <c r="E208" s="8" t="s">
        <v>274</v>
      </c>
      <c r="F208" s="13" t="s">
        <v>276</v>
      </c>
    </row>
    <row r="209" spans="1:6" ht="19">
      <c r="A209" s="11">
        <v>208</v>
      </c>
      <c r="B209" s="8">
        <v>2019</v>
      </c>
      <c r="C209" s="8">
        <v>70</v>
      </c>
      <c r="D209" s="8" t="s">
        <v>277</v>
      </c>
      <c r="E209" s="8" t="s">
        <v>278</v>
      </c>
      <c r="F209" s="13" t="s">
        <v>279</v>
      </c>
    </row>
    <row r="210" spans="1:6" ht="19">
      <c r="A210" s="11">
        <v>209</v>
      </c>
      <c r="B210" s="8">
        <v>2019</v>
      </c>
      <c r="C210" s="8">
        <v>70</v>
      </c>
      <c r="D210" s="8" t="s">
        <v>122</v>
      </c>
      <c r="E210" s="8" t="s">
        <v>123</v>
      </c>
      <c r="F210" s="13" t="s">
        <v>280</v>
      </c>
    </row>
    <row r="211" spans="1:6" ht="19">
      <c r="A211" s="11">
        <v>210</v>
      </c>
      <c r="B211" s="8">
        <v>2019</v>
      </c>
      <c r="C211" s="8">
        <v>70</v>
      </c>
      <c r="D211" s="8" t="s">
        <v>13</v>
      </c>
      <c r="E211" s="8" t="s">
        <v>14</v>
      </c>
      <c r="F211" s="13" t="s">
        <v>281</v>
      </c>
    </row>
    <row r="212" spans="1:6" ht="19">
      <c r="A212" s="11">
        <v>211</v>
      </c>
      <c r="B212" s="8">
        <v>2019</v>
      </c>
      <c r="C212" s="8">
        <v>70</v>
      </c>
      <c r="D212" s="8" t="s">
        <v>252</v>
      </c>
      <c r="E212" s="8" t="s">
        <v>253</v>
      </c>
      <c r="F212" s="13" t="s">
        <v>282</v>
      </c>
    </row>
    <row r="213" spans="1:6" ht="19">
      <c r="A213" s="11">
        <v>212</v>
      </c>
      <c r="B213" s="8">
        <v>2019</v>
      </c>
      <c r="C213" s="8">
        <v>70</v>
      </c>
      <c r="D213" s="8" t="s">
        <v>132</v>
      </c>
      <c r="E213" s="8" t="s">
        <v>44</v>
      </c>
      <c r="F213" s="13" t="s">
        <v>283</v>
      </c>
    </row>
    <row r="214" spans="1:6" ht="38">
      <c r="A214" s="11">
        <v>213</v>
      </c>
      <c r="B214" s="8">
        <v>2019</v>
      </c>
      <c r="C214" s="8">
        <v>70</v>
      </c>
      <c r="D214" s="9" t="s">
        <v>1690</v>
      </c>
      <c r="E214" s="9" t="s">
        <v>1691</v>
      </c>
      <c r="F214" s="13" t="s">
        <v>284</v>
      </c>
    </row>
    <row r="215" spans="1:6" ht="19">
      <c r="A215" s="11">
        <v>214</v>
      </c>
      <c r="B215" s="8">
        <v>2019</v>
      </c>
      <c r="C215" s="8">
        <v>70</v>
      </c>
      <c r="D215" s="8" t="s">
        <v>16</v>
      </c>
      <c r="E215" s="8" t="s">
        <v>17</v>
      </c>
      <c r="F215" s="13" t="s">
        <v>285</v>
      </c>
    </row>
    <row r="216" spans="1:6" ht="19">
      <c r="A216" s="11">
        <v>215</v>
      </c>
      <c r="B216" s="8">
        <v>2019</v>
      </c>
      <c r="C216" s="8">
        <v>70</v>
      </c>
      <c r="D216" s="8" t="s">
        <v>16</v>
      </c>
      <c r="E216" s="8" t="s">
        <v>17</v>
      </c>
      <c r="F216" s="13" t="s">
        <v>286</v>
      </c>
    </row>
    <row r="217" spans="1:6" ht="19">
      <c r="A217" s="11">
        <v>216</v>
      </c>
      <c r="B217" s="8">
        <v>2019</v>
      </c>
      <c r="C217" s="8">
        <v>70</v>
      </c>
      <c r="D217" s="8" t="s">
        <v>287</v>
      </c>
      <c r="E217" s="8" t="s">
        <v>180</v>
      </c>
      <c r="F217" s="13" t="s">
        <v>288</v>
      </c>
    </row>
    <row r="218" spans="1:6" ht="19">
      <c r="A218" s="11">
        <v>217</v>
      </c>
      <c r="B218" s="8">
        <v>2019</v>
      </c>
      <c r="C218" s="8">
        <v>70</v>
      </c>
      <c r="D218" s="8" t="s">
        <v>25</v>
      </c>
      <c r="E218" s="8" t="s">
        <v>26</v>
      </c>
      <c r="F218" s="13" t="s">
        <v>289</v>
      </c>
    </row>
    <row r="219" spans="1:6" ht="19">
      <c r="A219" s="11">
        <v>218</v>
      </c>
      <c r="B219" s="8">
        <v>2019</v>
      </c>
      <c r="C219" s="8">
        <v>70</v>
      </c>
      <c r="D219" s="8" t="s">
        <v>25</v>
      </c>
      <c r="E219" s="8" t="s">
        <v>26</v>
      </c>
      <c r="F219" s="13" t="s">
        <v>290</v>
      </c>
    </row>
    <row r="220" spans="1:6" ht="38">
      <c r="A220" s="11">
        <v>219</v>
      </c>
      <c r="B220" s="8">
        <v>2019</v>
      </c>
      <c r="C220" s="8">
        <v>70</v>
      </c>
      <c r="D220" s="8" t="s">
        <v>31</v>
      </c>
      <c r="E220" s="8" t="s">
        <v>32</v>
      </c>
      <c r="F220" s="13" t="s">
        <v>1116</v>
      </c>
    </row>
    <row r="221" spans="1:6" ht="38">
      <c r="A221" s="11">
        <v>220</v>
      </c>
      <c r="B221" s="8">
        <v>2019</v>
      </c>
      <c r="C221" s="8">
        <v>70</v>
      </c>
      <c r="D221" s="8"/>
      <c r="E221" s="8"/>
      <c r="F221" s="13" t="s">
        <v>291</v>
      </c>
    </row>
    <row r="222" spans="1:6" ht="19">
      <c r="A222" s="11">
        <v>221</v>
      </c>
      <c r="B222" s="8">
        <v>2018</v>
      </c>
      <c r="C222" s="8">
        <v>69</v>
      </c>
      <c r="D222" s="8" t="s">
        <v>126</v>
      </c>
      <c r="E222" s="8" t="s">
        <v>292</v>
      </c>
      <c r="F222" s="13" t="s">
        <v>293</v>
      </c>
    </row>
    <row r="223" spans="1:6" ht="19">
      <c r="A223" s="11">
        <v>222</v>
      </c>
      <c r="B223" s="8">
        <v>2018</v>
      </c>
      <c r="C223" s="8">
        <v>69</v>
      </c>
      <c r="D223" s="8" t="s">
        <v>243</v>
      </c>
      <c r="E223" s="8" t="s">
        <v>87</v>
      </c>
      <c r="F223" s="13" t="s">
        <v>294</v>
      </c>
    </row>
    <row r="224" spans="1:6" ht="19">
      <c r="A224" s="11">
        <v>223</v>
      </c>
      <c r="B224" s="8">
        <v>2018</v>
      </c>
      <c r="C224" s="8">
        <v>69</v>
      </c>
      <c r="D224" s="8" t="s">
        <v>182</v>
      </c>
      <c r="E224" s="8" t="s">
        <v>183</v>
      </c>
      <c r="F224" s="13" t="s">
        <v>295</v>
      </c>
    </row>
    <row r="225" spans="1:6" ht="19">
      <c r="A225" s="11">
        <v>224</v>
      </c>
      <c r="B225" s="8">
        <v>2018</v>
      </c>
      <c r="C225" s="8">
        <v>69</v>
      </c>
      <c r="D225" s="8" t="s">
        <v>296</v>
      </c>
      <c r="E225" s="8" t="s">
        <v>297</v>
      </c>
      <c r="F225" s="13" t="s">
        <v>298</v>
      </c>
    </row>
    <row r="226" spans="1:6" ht="38">
      <c r="A226" s="11">
        <v>225</v>
      </c>
      <c r="B226" s="8">
        <v>2018</v>
      </c>
      <c r="C226" s="8">
        <v>69</v>
      </c>
      <c r="D226" s="8" t="s">
        <v>89</v>
      </c>
      <c r="E226" s="8" t="s">
        <v>90</v>
      </c>
      <c r="F226" s="13" t="s">
        <v>299</v>
      </c>
    </row>
    <row r="227" spans="1:6" ht="19">
      <c r="A227" s="11">
        <v>226</v>
      </c>
      <c r="B227" s="8">
        <v>2018</v>
      </c>
      <c r="C227" s="8">
        <v>69</v>
      </c>
      <c r="D227" s="8" t="s">
        <v>4</v>
      </c>
      <c r="E227" s="8" t="s">
        <v>5</v>
      </c>
      <c r="F227" s="13" t="s">
        <v>300</v>
      </c>
    </row>
    <row r="228" spans="1:6" ht="19">
      <c r="A228" s="11">
        <v>227</v>
      </c>
      <c r="B228" s="8">
        <v>2018</v>
      </c>
      <c r="C228" s="8">
        <v>69</v>
      </c>
      <c r="D228" s="8" t="s">
        <v>23</v>
      </c>
      <c r="E228" s="8" t="s">
        <v>14</v>
      </c>
      <c r="F228" s="13" t="s">
        <v>301</v>
      </c>
    </row>
    <row r="229" spans="1:6" ht="19">
      <c r="A229" s="11">
        <v>228</v>
      </c>
      <c r="B229" s="8">
        <v>2018</v>
      </c>
      <c r="C229" s="8">
        <v>69</v>
      </c>
      <c r="D229" s="8" t="s">
        <v>60</v>
      </c>
      <c r="E229" s="8" t="s">
        <v>26</v>
      </c>
      <c r="F229" s="13" t="s">
        <v>302</v>
      </c>
    </row>
    <row r="230" spans="1:6" ht="38">
      <c r="A230" s="11">
        <v>229</v>
      </c>
      <c r="B230" s="8">
        <v>2018</v>
      </c>
      <c r="C230" s="8">
        <v>69</v>
      </c>
      <c r="D230" s="8" t="s">
        <v>170</v>
      </c>
      <c r="E230" s="8" t="s">
        <v>303</v>
      </c>
      <c r="F230" s="13" t="s">
        <v>304</v>
      </c>
    </row>
    <row r="231" spans="1:6" ht="19">
      <c r="A231" s="11">
        <v>230</v>
      </c>
      <c r="B231" s="8">
        <v>2018</v>
      </c>
      <c r="C231" s="8">
        <v>69</v>
      </c>
      <c r="D231" s="8" t="s">
        <v>122</v>
      </c>
      <c r="E231" s="8" t="s">
        <v>123</v>
      </c>
      <c r="F231" s="13" t="s">
        <v>305</v>
      </c>
    </row>
    <row r="232" spans="1:6" ht="19">
      <c r="A232" s="11">
        <v>231</v>
      </c>
      <c r="B232" s="8">
        <v>2018</v>
      </c>
      <c r="C232" s="8">
        <v>69</v>
      </c>
      <c r="D232" s="8" t="s">
        <v>306</v>
      </c>
      <c r="E232" s="8" t="s">
        <v>307</v>
      </c>
      <c r="F232" s="13" t="s">
        <v>308</v>
      </c>
    </row>
    <row r="233" spans="1:6" ht="19">
      <c r="A233" s="11">
        <v>232</v>
      </c>
      <c r="B233" s="8">
        <v>2018</v>
      </c>
      <c r="C233" s="8">
        <v>69</v>
      </c>
      <c r="D233" s="8" t="s">
        <v>86</v>
      </c>
      <c r="E233" s="8" t="s">
        <v>87</v>
      </c>
      <c r="F233" s="13" t="s">
        <v>309</v>
      </c>
    </row>
    <row r="234" spans="1:6" ht="95">
      <c r="A234" s="11">
        <v>233</v>
      </c>
      <c r="B234" s="8">
        <v>2018</v>
      </c>
      <c r="C234" s="8">
        <v>69</v>
      </c>
      <c r="D234" s="8" t="s">
        <v>25</v>
      </c>
      <c r="E234" s="8" t="s">
        <v>26</v>
      </c>
      <c r="F234" s="13" t="s">
        <v>310</v>
      </c>
    </row>
    <row r="235" spans="1:6" ht="19">
      <c r="A235" s="11">
        <v>234</v>
      </c>
      <c r="B235" s="8">
        <v>2018</v>
      </c>
      <c r="C235" s="8">
        <v>69</v>
      </c>
      <c r="D235" s="8" t="s">
        <v>311</v>
      </c>
      <c r="E235" s="8" t="s">
        <v>312</v>
      </c>
      <c r="F235" s="13" t="s">
        <v>313</v>
      </c>
    </row>
    <row r="236" spans="1:6" ht="19">
      <c r="A236" s="11">
        <v>235</v>
      </c>
      <c r="B236" s="8">
        <v>2018</v>
      </c>
      <c r="C236" s="8">
        <v>69</v>
      </c>
      <c r="D236" s="8" t="s">
        <v>314</v>
      </c>
      <c r="E236" s="8" t="s">
        <v>315</v>
      </c>
      <c r="F236" s="13" t="s">
        <v>316</v>
      </c>
    </row>
    <row r="237" spans="1:6" ht="19">
      <c r="A237" s="11">
        <v>236</v>
      </c>
      <c r="B237" s="8">
        <v>2018</v>
      </c>
      <c r="C237" s="8">
        <v>69</v>
      </c>
      <c r="D237" s="8" t="s">
        <v>28</v>
      </c>
      <c r="E237" s="8" t="s">
        <v>29</v>
      </c>
      <c r="F237" s="13" t="s">
        <v>317</v>
      </c>
    </row>
    <row r="238" spans="1:6" ht="38">
      <c r="A238" s="11">
        <v>237</v>
      </c>
      <c r="B238" s="8">
        <v>2018</v>
      </c>
      <c r="C238" s="8">
        <v>69</v>
      </c>
      <c r="D238" s="8" t="s">
        <v>89</v>
      </c>
      <c r="E238" s="8" t="s">
        <v>90</v>
      </c>
      <c r="F238" s="13" t="s">
        <v>318</v>
      </c>
    </row>
    <row r="239" spans="1:6" ht="19">
      <c r="A239" s="11">
        <v>238</v>
      </c>
      <c r="B239" s="8">
        <v>2018</v>
      </c>
      <c r="C239" s="8">
        <v>69</v>
      </c>
      <c r="D239" s="8" t="s">
        <v>49</v>
      </c>
      <c r="E239" s="8" t="s">
        <v>50</v>
      </c>
      <c r="F239" s="13" t="s">
        <v>319</v>
      </c>
    </row>
    <row r="240" spans="1:6" ht="19">
      <c r="A240" s="11">
        <v>239</v>
      </c>
      <c r="B240" s="8">
        <v>2018</v>
      </c>
      <c r="C240" s="8">
        <v>69</v>
      </c>
      <c r="D240" s="8" t="s">
        <v>132</v>
      </c>
      <c r="E240" s="8" t="s">
        <v>44</v>
      </c>
      <c r="F240" s="13" t="s">
        <v>320</v>
      </c>
    </row>
    <row r="241" spans="1:6" ht="57">
      <c r="A241" s="11">
        <v>240</v>
      </c>
      <c r="B241" s="8">
        <v>2018</v>
      </c>
      <c r="C241" s="8">
        <v>69</v>
      </c>
      <c r="D241" s="8" t="s">
        <v>31</v>
      </c>
      <c r="E241" s="8" t="s">
        <v>32</v>
      </c>
      <c r="F241" s="13" t="s">
        <v>321</v>
      </c>
    </row>
    <row r="242" spans="1:6" ht="38">
      <c r="A242" s="11">
        <v>241</v>
      </c>
      <c r="B242" s="8">
        <v>2018</v>
      </c>
      <c r="C242" s="8">
        <v>69</v>
      </c>
      <c r="D242" s="8"/>
      <c r="E242" s="8"/>
      <c r="F242" s="13" t="s">
        <v>1117</v>
      </c>
    </row>
    <row r="243" spans="1:6" ht="38">
      <c r="A243" s="11">
        <v>242</v>
      </c>
      <c r="B243" s="8">
        <v>2018</v>
      </c>
      <c r="C243" s="8">
        <v>68</v>
      </c>
      <c r="D243" s="8" t="s">
        <v>40</v>
      </c>
      <c r="E243" s="8" t="s">
        <v>41</v>
      </c>
      <c r="F243" s="13" t="s">
        <v>322</v>
      </c>
    </row>
    <row r="244" spans="1:6" ht="19">
      <c r="A244" s="11">
        <v>243</v>
      </c>
      <c r="B244" s="8">
        <v>2018</v>
      </c>
      <c r="C244" s="8">
        <v>68</v>
      </c>
      <c r="D244" s="8" t="s">
        <v>122</v>
      </c>
      <c r="E244" s="8" t="s">
        <v>123</v>
      </c>
      <c r="F244" s="13" t="s">
        <v>323</v>
      </c>
    </row>
    <row r="245" spans="1:6" ht="57">
      <c r="A245" s="11">
        <v>244</v>
      </c>
      <c r="B245" s="8">
        <v>2018</v>
      </c>
      <c r="C245" s="8">
        <v>68</v>
      </c>
      <c r="D245" s="8" t="s">
        <v>324</v>
      </c>
      <c r="E245" s="8" t="s">
        <v>87</v>
      </c>
      <c r="F245" s="13" t="s">
        <v>325</v>
      </c>
    </row>
    <row r="246" spans="1:6" ht="19">
      <c r="A246" s="11">
        <v>245</v>
      </c>
      <c r="B246" s="8">
        <v>2018</v>
      </c>
      <c r="C246" s="8">
        <v>68</v>
      </c>
      <c r="D246" s="8" t="s">
        <v>226</v>
      </c>
      <c r="E246" s="8" t="s">
        <v>326</v>
      </c>
      <c r="F246" s="13" t="s">
        <v>327</v>
      </c>
    </row>
    <row r="247" spans="1:6" ht="19">
      <c r="A247" s="11">
        <v>246</v>
      </c>
      <c r="B247" s="8">
        <v>2018</v>
      </c>
      <c r="C247" s="8">
        <v>68</v>
      </c>
      <c r="D247" s="8" t="s">
        <v>25</v>
      </c>
      <c r="E247" s="8" t="s">
        <v>26</v>
      </c>
      <c r="F247" s="13" t="s">
        <v>328</v>
      </c>
    </row>
    <row r="248" spans="1:6" ht="19">
      <c r="A248" s="11">
        <v>247</v>
      </c>
      <c r="B248" s="8">
        <v>2018</v>
      </c>
      <c r="C248" s="8">
        <v>68</v>
      </c>
      <c r="D248" s="8" t="s">
        <v>43</v>
      </c>
      <c r="E248" s="8" t="s">
        <v>44</v>
      </c>
      <c r="F248" s="13" t="s">
        <v>329</v>
      </c>
    </row>
    <row r="249" spans="1:6" ht="19">
      <c r="A249" s="11">
        <v>248</v>
      </c>
      <c r="B249" s="8">
        <v>2018</v>
      </c>
      <c r="C249" s="8">
        <v>68</v>
      </c>
      <c r="D249" s="8" t="s">
        <v>13</v>
      </c>
      <c r="E249" s="8" t="s">
        <v>14</v>
      </c>
      <c r="F249" s="13" t="s">
        <v>330</v>
      </c>
    </row>
    <row r="250" spans="1:6" ht="38">
      <c r="A250" s="11">
        <v>249</v>
      </c>
      <c r="B250" s="8">
        <v>2018</v>
      </c>
      <c r="C250" s="8">
        <v>68</v>
      </c>
      <c r="D250" s="9" t="s">
        <v>1830</v>
      </c>
      <c r="E250" s="9" t="s">
        <v>1831</v>
      </c>
      <c r="F250" s="13" t="s">
        <v>332</v>
      </c>
    </row>
    <row r="251" spans="1:6" ht="19">
      <c r="A251" s="11">
        <v>250</v>
      </c>
      <c r="B251" s="8">
        <v>2018</v>
      </c>
      <c r="C251" s="8">
        <v>68</v>
      </c>
      <c r="D251" s="8" t="s">
        <v>333</v>
      </c>
      <c r="E251" s="8" t="s">
        <v>29</v>
      </c>
      <c r="F251" s="13" t="s">
        <v>334</v>
      </c>
    </row>
    <row r="252" spans="1:6" ht="19">
      <c r="A252" s="11">
        <v>251</v>
      </c>
      <c r="B252" s="8">
        <v>2018</v>
      </c>
      <c r="C252" s="8">
        <v>68</v>
      </c>
      <c r="D252" s="8" t="s">
        <v>173</v>
      </c>
      <c r="E252" s="8" t="s">
        <v>174</v>
      </c>
      <c r="F252" s="13" t="s">
        <v>335</v>
      </c>
    </row>
    <row r="253" spans="1:6" ht="19">
      <c r="A253" s="11">
        <v>252</v>
      </c>
      <c r="B253" s="8">
        <v>2018</v>
      </c>
      <c r="C253" s="8">
        <v>68</v>
      </c>
      <c r="D253" s="8" t="s">
        <v>173</v>
      </c>
      <c r="E253" s="8" t="s">
        <v>195</v>
      </c>
      <c r="F253" s="13" t="s">
        <v>336</v>
      </c>
    </row>
    <row r="254" spans="1:6" ht="19">
      <c r="A254" s="11">
        <v>253</v>
      </c>
      <c r="B254" s="8">
        <v>2018</v>
      </c>
      <c r="C254" s="8">
        <v>68</v>
      </c>
      <c r="D254" s="8" t="s">
        <v>13</v>
      </c>
      <c r="E254" s="8" t="s">
        <v>14</v>
      </c>
      <c r="F254" s="13" t="s">
        <v>337</v>
      </c>
    </row>
    <row r="255" spans="1:6" ht="19">
      <c r="A255" s="11">
        <v>254</v>
      </c>
      <c r="B255" s="8">
        <v>2018</v>
      </c>
      <c r="C255" s="8">
        <v>68</v>
      </c>
      <c r="D255" s="8" t="s">
        <v>338</v>
      </c>
      <c r="E255" s="8" t="s">
        <v>339</v>
      </c>
      <c r="F255" s="13" t="s">
        <v>340</v>
      </c>
    </row>
    <row r="256" spans="1:6" ht="19">
      <c r="A256" s="11">
        <v>255</v>
      </c>
      <c r="B256" s="8">
        <v>2018</v>
      </c>
      <c r="C256" s="8">
        <v>68</v>
      </c>
      <c r="D256" s="8" t="s">
        <v>58</v>
      </c>
      <c r="E256" s="8" t="s">
        <v>26</v>
      </c>
      <c r="F256" s="13" t="s">
        <v>341</v>
      </c>
    </row>
    <row r="257" spans="1:6" ht="38">
      <c r="A257" s="11">
        <v>256</v>
      </c>
      <c r="B257" s="8">
        <v>2018</v>
      </c>
      <c r="C257" s="8">
        <v>68</v>
      </c>
      <c r="D257" s="9" t="s">
        <v>1692</v>
      </c>
      <c r="E257" s="9" t="s">
        <v>1693</v>
      </c>
      <c r="F257" s="13" t="s">
        <v>342</v>
      </c>
    </row>
    <row r="258" spans="1:6" ht="19">
      <c r="A258" s="11">
        <v>257</v>
      </c>
      <c r="B258" s="8">
        <v>2018</v>
      </c>
      <c r="C258" s="8">
        <v>68</v>
      </c>
      <c r="D258" s="8" t="s">
        <v>343</v>
      </c>
      <c r="E258" s="8" t="s">
        <v>344</v>
      </c>
      <c r="F258" s="13" t="s">
        <v>345</v>
      </c>
    </row>
    <row r="259" spans="1:6" ht="19">
      <c r="A259" s="11">
        <v>258</v>
      </c>
      <c r="B259" s="8">
        <v>2018</v>
      </c>
      <c r="C259" s="8">
        <v>68</v>
      </c>
      <c r="D259" s="8" t="s">
        <v>25</v>
      </c>
      <c r="E259" s="8" t="s">
        <v>26</v>
      </c>
      <c r="F259" s="13" t="s">
        <v>346</v>
      </c>
    </row>
    <row r="260" spans="1:6" ht="19">
      <c r="A260" s="11">
        <v>259</v>
      </c>
      <c r="B260" s="8">
        <v>2018</v>
      </c>
      <c r="C260" s="8">
        <v>68</v>
      </c>
      <c r="D260" s="8" t="s">
        <v>347</v>
      </c>
      <c r="E260" s="8" t="s">
        <v>348</v>
      </c>
      <c r="F260" s="13" t="s">
        <v>349</v>
      </c>
    </row>
    <row r="261" spans="1:6" ht="19">
      <c r="A261" s="11">
        <v>260</v>
      </c>
      <c r="B261" s="8">
        <v>2018</v>
      </c>
      <c r="C261" s="8">
        <v>68</v>
      </c>
      <c r="D261" s="8" t="s">
        <v>173</v>
      </c>
      <c r="E261" s="8" t="s">
        <v>195</v>
      </c>
      <c r="F261" s="13" t="s">
        <v>350</v>
      </c>
    </row>
    <row r="262" spans="1:6" ht="19">
      <c r="A262" s="11">
        <v>261</v>
      </c>
      <c r="B262" s="8">
        <v>2018</v>
      </c>
      <c r="C262" s="8">
        <v>68</v>
      </c>
      <c r="D262" s="8" t="s">
        <v>97</v>
      </c>
      <c r="E262" s="8" t="s">
        <v>11</v>
      </c>
      <c r="F262" s="13" t="s">
        <v>351</v>
      </c>
    </row>
    <row r="263" spans="1:6" ht="19">
      <c r="A263" s="11">
        <v>262</v>
      </c>
      <c r="B263" s="8">
        <v>2018</v>
      </c>
      <c r="C263" s="8">
        <v>68</v>
      </c>
      <c r="D263" s="8"/>
      <c r="E263" s="8"/>
      <c r="F263" s="13" t="s">
        <v>352</v>
      </c>
    </row>
    <row r="264" spans="1:6" ht="38">
      <c r="A264" s="11">
        <v>263</v>
      </c>
      <c r="B264" s="8">
        <v>2017</v>
      </c>
      <c r="C264" s="8">
        <v>67</v>
      </c>
      <c r="D264" s="8" t="s">
        <v>49</v>
      </c>
      <c r="E264" s="8" t="s">
        <v>50</v>
      </c>
      <c r="F264" s="13" t="s">
        <v>353</v>
      </c>
    </row>
    <row r="265" spans="1:6" ht="19">
      <c r="A265" s="11">
        <v>264</v>
      </c>
      <c r="B265" s="8">
        <v>2017</v>
      </c>
      <c r="C265" s="8">
        <v>67</v>
      </c>
      <c r="D265" s="8" t="s">
        <v>354</v>
      </c>
      <c r="E265" s="8" t="s">
        <v>355</v>
      </c>
      <c r="F265" s="13" t="s">
        <v>356</v>
      </c>
    </row>
    <row r="266" spans="1:6" ht="19">
      <c r="A266" s="11">
        <v>265</v>
      </c>
      <c r="B266" s="8">
        <v>2017</v>
      </c>
      <c r="C266" s="8">
        <v>67</v>
      </c>
      <c r="D266" s="8" t="s">
        <v>13</v>
      </c>
      <c r="E266" s="8" t="s">
        <v>14</v>
      </c>
      <c r="F266" s="13" t="s">
        <v>357</v>
      </c>
    </row>
    <row r="267" spans="1:6" ht="19">
      <c r="A267" s="11">
        <v>266</v>
      </c>
      <c r="B267" s="8">
        <v>2017</v>
      </c>
      <c r="C267" s="8">
        <v>67</v>
      </c>
      <c r="D267" s="8" t="s">
        <v>4</v>
      </c>
      <c r="E267" s="8" t="s">
        <v>5</v>
      </c>
      <c r="F267" s="13" t="s">
        <v>358</v>
      </c>
    </row>
    <row r="268" spans="1:6" ht="38">
      <c r="A268" s="11">
        <v>267</v>
      </c>
      <c r="B268" s="8">
        <v>2017</v>
      </c>
      <c r="C268" s="8">
        <v>67</v>
      </c>
      <c r="D268" s="8" t="s">
        <v>212</v>
      </c>
      <c r="E268" s="8" t="s">
        <v>213</v>
      </c>
      <c r="F268" s="13" t="s">
        <v>359</v>
      </c>
    </row>
    <row r="269" spans="1:6" ht="19">
      <c r="A269" s="11">
        <v>268</v>
      </c>
      <c r="B269" s="8">
        <v>2017</v>
      </c>
      <c r="C269" s="8">
        <v>67</v>
      </c>
      <c r="D269" s="8" t="s">
        <v>25</v>
      </c>
      <c r="E269" s="8" t="s">
        <v>26</v>
      </c>
      <c r="F269" s="13" t="s">
        <v>360</v>
      </c>
    </row>
    <row r="270" spans="1:6" ht="38">
      <c r="A270" s="11">
        <v>269</v>
      </c>
      <c r="B270" s="8">
        <v>2017</v>
      </c>
      <c r="C270" s="8">
        <v>67</v>
      </c>
      <c r="D270" s="8" t="s">
        <v>13</v>
      </c>
      <c r="E270" s="8" t="s">
        <v>14</v>
      </c>
      <c r="F270" s="13" t="s">
        <v>1508</v>
      </c>
    </row>
    <row r="271" spans="1:6" ht="19">
      <c r="A271" s="11">
        <v>270</v>
      </c>
      <c r="B271" s="8">
        <v>2017</v>
      </c>
      <c r="C271" s="8">
        <v>67</v>
      </c>
      <c r="D271" s="8" t="s">
        <v>23</v>
      </c>
      <c r="E271" s="8" t="s">
        <v>361</v>
      </c>
      <c r="F271" s="13" t="s">
        <v>1509</v>
      </c>
    </row>
    <row r="272" spans="1:6" ht="19">
      <c r="A272" s="11">
        <v>271</v>
      </c>
      <c r="B272" s="8">
        <v>2017</v>
      </c>
      <c r="C272" s="8">
        <v>67</v>
      </c>
      <c r="D272" s="8" t="s">
        <v>89</v>
      </c>
      <c r="E272" s="8" t="s">
        <v>90</v>
      </c>
      <c r="F272" s="13" t="s">
        <v>362</v>
      </c>
    </row>
    <row r="273" spans="1:6" ht="19">
      <c r="A273" s="11">
        <v>272</v>
      </c>
      <c r="B273" s="8">
        <v>2017</v>
      </c>
      <c r="C273" s="8">
        <v>67</v>
      </c>
      <c r="D273" s="8" t="s">
        <v>241</v>
      </c>
      <c r="E273" s="8" t="s">
        <v>218</v>
      </c>
      <c r="F273" s="13" t="s">
        <v>363</v>
      </c>
    </row>
    <row r="274" spans="1:6" ht="38">
      <c r="A274" s="11">
        <v>273</v>
      </c>
      <c r="B274" s="8">
        <v>2017</v>
      </c>
      <c r="C274" s="8">
        <v>67</v>
      </c>
      <c r="D274" s="8" t="s">
        <v>364</v>
      </c>
      <c r="E274" s="8" t="s">
        <v>20</v>
      </c>
      <c r="F274" s="13" t="s">
        <v>365</v>
      </c>
    </row>
    <row r="275" spans="1:6" ht="38">
      <c r="A275" s="11">
        <v>274</v>
      </c>
      <c r="B275" s="8">
        <v>2017</v>
      </c>
      <c r="C275" s="8">
        <v>67</v>
      </c>
      <c r="D275" s="8" t="s">
        <v>366</v>
      </c>
      <c r="E275" s="8" t="s">
        <v>367</v>
      </c>
      <c r="F275" s="13" t="s">
        <v>368</v>
      </c>
    </row>
    <row r="276" spans="1:6" ht="19">
      <c r="A276" s="11">
        <v>275</v>
      </c>
      <c r="B276" s="8">
        <v>2017</v>
      </c>
      <c r="C276" s="8">
        <v>66</v>
      </c>
      <c r="D276" s="8" t="s">
        <v>369</v>
      </c>
      <c r="E276" s="8" t="s">
        <v>370</v>
      </c>
      <c r="F276" s="13" t="s">
        <v>371</v>
      </c>
    </row>
    <row r="277" spans="1:6" ht="34" customHeight="1">
      <c r="A277" s="11">
        <v>276</v>
      </c>
      <c r="B277" s="8">
        <v>2017</v>
      </c>
      <c r="C277" s="8">
        <v>66</v>
      </c>
      <c r="D277" s="8" t="s">
        <v>372</v>
      </c>
      <c r="E277" s="8" t="s">
        <v>373</v>
      </c>
      <c r="F277" s="13" t="s">
        <v>374</v>
      </c>
    </row>
    <row r="278" spans="1:6" ht="19">
      <c r="A278" s="11">
        <v>277</v>
      </c>
      <c r="B278" s="8">
        <v>2017</v>
      </c>
      <c r="C278" s="8">
        <v>66</v>
      </c>
      <c r="D278" s="8" t="s">
        <v>146</v>
      </c>
      <c r="E278" s="8" t="s">
        <v>189</v>
      </c>
      <c r="F278" s="13" t="s">
        <v>375</v>
      </c>
    </row>
    <row r="279" spans="1:6" ht="19">
      <c r="A279" s="11">
        <v>278</v>
      </c>
      <c r="B279" s="8">
        <v>2017</v>
      </c>
      <c r="C279" s="8">
        <v>66</v>
      </c>
      <c r="D279" s="8" t="s">
        <v>186</v>
      </c>
      <c r="E279" s="8" t="s">
        <v>187</v>
      </c>
      <c r="F279" s="13" t="s">
        <v>1118</v>
      </c>
    </row>
    <row r="280" spans="1:6" ht="19">
      <c r="A280" s="11">
        <v>279</v>
      </c>
      <c r="B280" s="8">
        <v>2017</v>
      </c>
      <c r="C280" s="8">
        <v>66</v>
      </c>
      <c r="D280" s="8" t="s">
        <v>170</v>
      </c>
      <c r="E280" s="8" t="s">
        <v>171</v>
      </c>
      <c r="F280" s="13" t="s">
        <v>376</v>
      </c>
    </row>
    <row r="281" spans="1:6" ht="19">
      <c r="A281" s="11">
        <v>280</v>
      </c>
      <c r="B281" s="8">
        <v>2017</v>
      </c>
      <c r="C281" s="8">
        <v>66</v>
      </c>
      <c r="D281" s="8" t="s">
        <v>369</v>
      </c>
      <c r="E281" s="8" t="s">
        <v>370</v>
      </c>
      <c r="F281" s="13" t="s">
        <v>377</v>
      </c>
    </row>
    <row r="282" spans="1:6" ht="38">
      <c r="A282" s="11">
        <v>281</v>
      </c>
      <c r="B282" s="8">
        <v>2017</v>
      </c>
      <c r="C282" s="8">
        <v>66</v>
      </c>
      <c r="D282" s="8" t="s">
        <v>28</v>
      </c>
      <c r="E282" s="8" t="s">
        <v>29</v>
      </c>
      <c r="F282" s="13" t="s">
        <v>378</v>
      </c>
    </row>
    <row r="283" spans="1:6" ht="19">
      <c r="A283" s="11">
        <v>282</v>
      </c>
      <c r="B283" s="8">
        <v>2017</v>
      </c>
      <c r="C283" s="8">
        <v>66</v>
      </c>
      <c r="D283" s="8" t="s">
        <v>23</v>
      </c>
      <c r="E283" s="8" t="s">
        <v>14</v>
      </c>
      <c r="F283" s="13" t="s">
        <v>379</v>
      </c>
    </row>
    <row r="284" spans="1:6" ht="19">
      <c r="A284" s="11">
        <v>283</v>
      </c>
      <c r="B284" s="8">
        <v>2017</v>
      </c>
      <c r="C284" s="8">
        <v>66</v>
      </c>
      <c r="D284" s="8" t="s">
        <v>182</v>
      </c>
      <c r="E284" s="8" t="s">
        <v>218</v>
      </c>
      <c r="F284" s="13" t="s">
        <v>380</v>
      </c>
    </row>
    <row r="285" spans="1:6" ht="19">
      <c r="A285" s="11">
        <v>284</v>
      </c>
      <c r="B285" s="8">
        <v>2017</v>
      </c>
      <c r="C285" s="8">
        <v>66</v>
      </c>
      <c r="D285" s="8" t="s">
        <v>243</v>
      </c>
      <c r="E285" s="8" t="s">
        <v>87</v>
      </c>
      <c r="F285" s="13" t="s">
        <v>381</v>
      </c>
    </row>
    <row r="286" spans="1:6" ht="19">
      <c r="A286" s="11">
        <v>285</v>
      </c>
      <c r="B286" s="8">
        <v>2017</v>
      </c>
      <c r="C286" s="8">
        <v>66</v>
      </c>
      <c r="D286" s="8" t="s">
        <v>4</v>
      </c>
      <c r="E286" s="8" t="s">
        <v>5</v>
      </c>
      <c r="F286" s="13" t="s">
        <v>382</v>
      </c>
    </row>
    <row r="287" spans="1:6" ht="19">
      <c r="A287" s="11">
        <v>286</v>
      </c>
      <c r="B287" s="8">
        <v>2017</v>
      </c>
      <c r="C287" s="8">
        <v>66</v>
      </c>
      <c r="D287" s="8" t="s">
        <v>383</v>
      </c>
      <c r="E287" s="8" t="s">
        <v>384</v>
      </c>
      <c r="F287" s="13" t="s">
        <v>385</v>
      </c>
    </row>
    <row r="288" spans="1:6" ht="19">
      <c r="A288" s="11">
        <v>287</v>
      </c>
      <c r="B288" s="8">
        <v>2017</v>
      </c>
      <c r="C288" s="8">
        <v>66</v>
      </c>
      <c r="D288" s="8" t="s">
        <v>49</v>
      </c>
      <c r="E288" s="8" t="s">
        <v>386</v>
      </c>
      <c r="F288" s="13" t="s">
        <v>387</v>
      </c>
    </row>
    <row r="289" spans="1:6" ht="19">
      <c r="A289" s="11">
        <v>288</v>
      </c>
      <c r="B289" s="8">
        <v>2017</v>
      </c>
      <c r="C289" s="8">
        <v>66</v>
      </c>
      <c r="D289" s="8" t="s">
        <v>296</v>
      </c>
      <c r="E289" s="8" t="s">
        <v>297</v>
      </c>
      <c r="F289" s="13" t="s">
        <v>388</v>
      </c>
    </row>
    <row r="290" spans="1:6" ht="19">
      <c r="A290" s="11">
        <v>289</v>
      </c>
      <c r="B290" s="8">
        <v>2017</v>
      </c>
      <c r="C290" s="8">
        <v>66</v>
      </c>
      <c r="D290" s="8" t="s">
        <v>25</v>
      </c>
      <c r="E290" s="8" t="s">
        <v>26</v>
      </c>
      <c r="F290" s="13" t="s">
        <v>389</v>
      </c>
    </row>
    <row r="291" spans="1:6" ht="19">
      <c r="A291" s="11">
        <v>290</v>
      </c>
      <c r="B291" s="8">
        <v>2017</v>
      </c>
      <c r="C291" s="8">
        <v>66</v>
      </c>
      <c r="D291" s="8" t="s">
        <v>40</v>
      </c>
      <c r="E291" s="8" t="s">
        <v>41</v>
      </c>
      <c r="F291" s="13" t="s">
        <v>390</v>
      </c>
    </row>
    <row r="292" spans="1:6" ht="19">
      <c r="A292" s="11">
        <v>291</v>
      </c>
      <c r="B292" s="8">
        <v>2017</v>
      </c>
      <c r="C292" s="8">
        <v>66</v>
      </c>
      <c r="D292" s="8" t="s">
        <v>369</v>
      </c>
      <c r="E292" s="8" t="s">
        <v>370</v>
      </c>
      <c r="F292" s="13" t="s">
        <v>391</v>
      </c>
    </row>
    <row r="293" spans="1:6" ht="19">
      <c r="A293" s="11">
        <v>292</v>
      </c>
      <c r="B293" s="8">
        <v>2016</v>
      </c>
      <c r="C293" s="8">
        <v>65</v>
      </c>
      <c r="D293" s="8" t="s">
        <v>392</v>
      </c>
      <c r="E293" s="8" t="s">
        <v>393</v>
      </c>
      <c r="F293" s="13" t="s">
        <v>394</v>
      </c>
    </row>
    <row r="294" spans="1:6" ht="19">
      <c r="A294" s="11">
        <v>293</v>
      </c>
      <c r="B294" s="8">
        <v>2016</v>
      </c>
      <c r="C294" s="8">
        <v>65</v>
      </c>
      <c r="D294" s="8" t="s">
        <v>60</v>
      </c>
      <c r="E294" s="8" t="s">
        <v>26</v>
      </c>
      <c r="F294" s="13" t="s">
        <v>395</v>
      </c>
    </row>
    <row r="295" spans="1:6" ht="19">
      <c r="A295" s="11">
        <v>294</v>
      </c>
      <c r="B295" s="8">
        <v>2016</v>
      </c>
      <c r="C295" s="8">
        <v>65</v>
      </c>
      <c r="D295" s="8" t="s">
        <v>296</v>
      </c>
      <c r="E295" s="8" t="s">
        <v>297</v>
      </c>
      <c r="F295" s="13" t="s">
        <v>396</v>
      </c>
    </row>
    <row r="296" spans="1:6" ht="19">
      <c r="A296" s="11">
        <v>295</v>
      </c>
      <c r="B296" s="8">
        <v>2016</v>
      </c>
      <c r="C296" s="8">
        <v>65</v>
      </c>
      <c r="D296" s="8" t="s">
        <v>397</v>
      </c>
      <c r="E296" s="8" t="s">
        <v>195</v>
      </c>
      <c r="F296" s="13" t="s">
        <v>398</v>
      </c>
    </row>
    <row r="297" spans="1:6" ht="19">
      <c r="A297" s="11">
        <v>296</v>
      </c>
      <c r="B297" s="8">
        <v>2016</v>
      </c>
      <c r="C297" s="8">
        <v>65</v>
      </c>
      <c r="D297" s="8" t="s">
        <v>149</v>
      </c>
      <c r="E297" s="8" t="s">
        <v>155</v>
      </c>
      <c r="F297" s="13" t="s">
        <v>1510</v>
      </c>
    </row>
    <row r="298" spans="1:6" ht="19">
      <c r="A298" s="11">
        <v>297</v>
      </c>
      <c r="B298" s="8">
        <v>2016</v>
      </c>
      <c r="C298" s="8">
        <v>65</v>
      </c>
      <c r="D298" s="8" t="s">
        <v>369</v>
      </c>
      <c r="E298" s="8" t="s">
        <v>370</v>
      </c>
      <c r="F298" s="13" t="s">
        <v>399</v>
      </c>
    </row>
    <row r="299" spans="1:6" ht="19">
      <c r="A299" s="11">
        <v>298</v>
      </c>
      <c r="B299" s="8">
        <v>2016</v>
      </c>
      <c r="C299" s="8">
        <v>65</v>
      </c>
      <c r="D299" s="8" t="s">
        <v>241</v>
      </c>
      <c r="E299" s="8" t="s">
        <v>218</v>
      </c>
      <c r="F299" s="13" t="s">
        <v>400</v>
      </c>
    </row>
    <row r="300" spans="1:6" ht="19">
      <c r="A300" s="11">
        <v>299</v>
      </c>
      <c r="B300" s="8">
        <v>2016</v>
      </c>
      <c r="C300" s="8">
        <v>65</v>
      </c>
      <c r="D300" s="8" t="s">
        <v>369</v>
      </c>
      <c r="E300" s="8" t="s">
        <v>370</v>
      </c>
      <c r="F300" s="13" t="s">
        <v>401</v>
      </c>
    </row>
    <row r="301" spans="1:6" ht="38">
      <c r="A301" s="11">
        <v>300</v>
      </c>
      <c r="B301" s="8">
        <v>2016</v>
      </c>
      <c r="C301" s="8">
        <v>65</v>
      </c>
      <c r="D301" s="8" t="s">
        <v>212</v>
      </c>
      <c r="E301" s="8" t="s">
        <v>213</v>
      </c>
      <c r="F301" s="13" t="s">
        <v>402</v>
      </c>
    </row>
    <row r="302" spans="1:6" ht="76">
      <c r="A302" s="11">
        <v>301</v>
      </c>
      <c r="B302" s="8">
        <v>2016</v>
      </c>
      <c r="C302" s="8">
        <v>65</v>
      </c>
      <c r="D302" s="8" t="s">
        <v>31</v>
      </c>
      <c r="E302" s="8" t="s">
        <v>32</v>
      </c>
      <c r="F302" s="13" t="s">
        <v>1511</v>
      </c>
    </row>
    <row r="303" spans="1:6" ht="19">
      <c r="A303" s="11">
        <v>302</v>
      </c>
      <c r="B303" s="8">
        <v>2016</v>
      </c>
      <c r="C303" s="8">
        <v>65</v>
      </c>
      <c r="D303" s="8" t="s">
        <v>369</v>
      </c>
      <c r="E303" s="8" t="s">
        <v>370</v>
      </c>
      <c r="F303" s="13" t="s">
        <v>403</v>
      </c>
    </row>
    <row r="304" spans="1:6" ht="38">
      <c r="A304" s="11">
        <v>303</v>
      </c>
      <c r="B304" s="8">
        <v>2016</v>
      </c>
      <c r="C304" s="8">
        <v>64</v>
      </c>
      <c r="D304" s="8" t="s">
        <v>10</v>
      </c>
      <c r="E304" s="8" t="s">
        <v>11</v>
      </c>
      <c r="F304" s="13" t="s">
        <v>1512</v>
      </c>
    </row>
    <row r="305" spans="1:6" ht="19">
      <c r="A305" s="11">
        <v>304</v>
      </c>
      <c r="B305" s="8">
        <v>2016</v>
      </c>
      <c r="C305" s="8">
        <v>64</v>
      </c>
      <c r="D305" s="8" t="s">
        <v>43</v>
      </c>
      <c r="E305" s="8" t="s">
        <v>404</v>
      </c>
      <c r="F305" s="13" t="s">
        <v>405</v>
      </c>
    </row>
    <row r="306" spans="1:6" ht="38">
      <c r="A306" s="11">
        <v>305</v>
      </c>
      <c r="B306" s="8">
        <v>2016</v>
      </c>
      <c r="C306" s="8">
        <v>64</v>
      </c>
      <c r="D306" s="9" t="s">
        <v>1694</v>
      </c>
      <c r="E306" s="9" t="s">
        <v>1695</v>
      </c>
      <c r="F306" s="13" t="s">
        <v>406</v>
      </c>
    </row>
    <row r="307" spans="1:6" ht="19">
      <c r="A307" s="11">
        <v>306</v>
      </c>
      <c r="B307" s="8">
        <v>2016</v>
      </c>
      <c r="C307" s="8">
        <v>64</v>
      </c>
      <c r="D307" s="8" t="s">
        <v>72</v>
      </c>
      <c r="E307" s="8" t="s">
        <v>73</v>
      </c>
      <c r="F307" s="13" t="s">
        <v>407</v>
      </c>
    </row>
    <row r="308" spans="1:6" ht="38">
      <c r="A308" s="11">
        <v>307</v>
      </c>
      <c r="B308" s="8">
        <v>2016</v>
      </c>
      <c r="C308" s="8">
        <v>64</v>
      </c>
      <c r="D308" s="8" t="s">
        <v>60</v>
      </c>
      <c r="E308" s="8" t="s">
        <v>26</v>
      </c>
      <c r="F308" s="13" t="s">
        <v>408</v>
      </c>
    </row>
    <row r="309" spans="1:6" ht="19">
      <c r="A309" s="11">
        <v>308</v>
      </c>
      <c r="B309" s="8">
        <v>2016</v>
      </c>
      <c r="C309" s="8">
        <v>64</v>
      </c>
      <c r="D309" s="8" t="s">
        <v>25</v>
      </c>
      <c r="E309" s="8" t="s">
        <v>26</v>
      </c>
      <c r="F309" s="13" t="s">
        <v>1513</v>
      </c>
    </row>
    <row r="310" spans="1:6" ht="19">
      <c r="A310" s="11">
        <v>309</v>
      </c>
      <c r="B310" s="8">
        <v>2016</v>
      </c>
      <c r="C310" s="8">
        <v>64</v>
      </c>
      <c r="D310" s="8" t="s">
        <v>241</v>
      </c>
      <c r="E310" s="8" t="s">
        <v>218</v>
      </c>
      <c r="F310" s="13" t="s">
        <v>409</v>
      </c>
    </row>
    <row r="311" spans="1:6" ht="19">
      <c r="A311" s="11">
        <v>310</v>
      </c>
      <c r="B311" s="8">
        <v>2016</v>
      </c>
      <c r="C311" s="8">
        <v>64</v>
      </c>
      <c r="D311" s="8" t="s">
        <v>241</v>
      </c>
      <c r="E311" s="8" t="s">
        <v>218</v>
      </c>
      <c r="F311" s="13" t="s">
        <v>410</v>
      </c>
    </row>
    <row r="312" spans="1:6" ht="19">
      <c r="A312" s="11">
        <v>311</v>
      </c>
      <c r="B312" s="8">
        <v>2016</v>
      </c>
      <c r="C312" s="8">
        <v>64</v>
      </c>
      <c r="D312" s="8" t="s">
        <v>212</v>
      </c>
      <c r="E312" s="8" t="s">
        <v>213</v>
      </c>
      <c r="F312" s="13" t="s">
        <v>411</v>
      </c>
    </row>
    <row r="313" spans="1:6" ht="38">
      <c r="A313" s="11">
        <v>312</v>
      </c>
      <c r="B313" s="8">
        <v>2016</v>
      </c>
      <c r="C313" s="8">
        <v>64</v>
      </c>
      <c r="D313" s="8" t="s">
        <v>369</v>
      </c>
      <c r="E313" s="8" t="s">
        <v>370</v>
      </c>
      <c r="F313" s="13" t="s">
        <v>412</v>
      </c>
    </row>
    <row r="314" spans="1:6" ht="19">
      <c r="A314" s="11">
        <v>313</v>
      </c>
      <c r="B314" s="8">
        <v>2015</v>
      </c>
      <c r="C314" s="8">
        <v>63</v>
      </c>
      <c r="D314" s="8"/>
      <c r="E314" s="8"/>
      <c r="F314" s="13" t="s">
        <v>413</v>
      </c>
    </row>
    <row r="315" spans="1:6" ht="19">
      <c r="A315" s="11">
        <v>314</v>
      </c>
      <c r="B315" s="8">
        <v>2015</v>
      </c>
      <c r="C315" s="8">
        <v>63</v>
      </c>
      <c r="D315" s="8" t="s">
        <v>13</v>
      </c>
      <c r="E315" s="8" t="s">
        <v>14</v>
      </c>
      <c r="F315" s="13" t="s">
        <v>414</v>
      </c>
    </row>
    <row r="316" spans="1:6" ht="19">
      <c r="A316" s="11">
        <v>315</v>
      </c>
      <c r="B316" s="8">
        <v>2015</v>
      </c>
      <c r="C316" s="8">
        <v>63</v>
      </c>
      <c r="D316" s="8" t="s">
        <v>369</v>
      </c>
      <c r="E316" s="8" t="s">
        <v>370</v>
      </c>
      <c r="F316" s="13" t="s">
        <v>415</v>
      </c>
    </row>
    <row r="317" spans="1:6" ht="19">
      <c r="A317" s="11">
        <v>316</v>
      </c>
      <c r="B317" s="8">
        <v>2015</v>
      </c>
      <c r="C317" s="8">
        <v>63</v>
      </c>
      <c r="D317" s="8" t="s">
        <v>13</v>
      </c>
      <c r="E317" s="8" t="s">
        <v>14</v>
      </c>
      <c r="F317" s="13" t="s">
        <v>416</v>
      </c>
    </row>
    <row r="318" spans="1:6" ht="19">
      <c r="A318" s="11">
        <v>317</v>
      </c>
      <c r="B318" s="8">
        <v>2015</v>
      </c>
      <c r="C318" s="8">
        <v>63</v>
      </c>
      <c r="D318" s="8" t="s">
        <v>372</v>
      </c>
      <c r="E318" s="8" t="s">
        <v>373</v>
      </c>
      <c r="F318" s="13" t="s">
        <v>417</v>
      </c>
    </row>
    <row r="319" spans="1:6" ht="19">
      <c r="A319" s="11">
        <v>318</v>
      </c>
      <c r="B319" s="8">
        <v>2015</v>
      </c>
      <c r="C319" s="8">
        <v>63</v>
      </c>
      <c r="D319" s="8" t="s">
        <v>60</v>
      </c>
      <c r="E319" s="8" t="s">
        <v>26</v>
      </c>
      <c r="F319" s="13" t="s">
        <v>418</v>
      </c>
    </row>
    <row r="320" spans="1:6" ht="19">
      <c r="A320" s="11">
        <v>319</v>
      </c>
      <c r="B320" s="8">
        <v>2015</v>
      </c>
      <c r="C320" s="8">
        <v>63</v>
      </c>
      <c r="D320" s="8" t="s">
        <v>4</v>
      </c>
      <c r="E320" s="8" t="s">
        <v>5</v>
      </c>
      <c r="F320" s="13" t="s">
        <v>419</v>
      </c>
    </row>
    <row r="321" spans="1:6" ht="19">
      <c r="A321" s="11">
        <v>320</v>
      </c>
      <c r="B321" s="8">
        <v>2015</v>
      </c>
      <c r="C321" s="8">
        <v>63</v>
      </c>
      <c r="D321" s="8" t="s">
        <v>420</v>
      </c>
      <c r="E321" s="8" t="s">
        <v>5</v>
      </c>
      <c r="F321" s="13" t="s">
        <v>421</v>
      </c>
    </row>
    <row r="322" spans="1:6" ht="19">
      <c r="A322" s="11">
        <v>321</v>
      </c>
      <c r="B322" s="8">
        <v>2015</v>
      </c>
      <c r="C322" s="8">
        <v>63</v>
      </c>
      <c r="D322" s="8" t="s">
        <v>186</v>
      </c>
      <c r="E322" s="8" t="s">
        <v>187</v>
      </c>
      <c r="F322" s="13" t="s">
        <v>422</v>
      </c>
    </row>
    <row r="323" spans="1:6" ht="19">
      <c r="A323" s="11">
        <v>322</v>
      </c>
      <c r="B323" s="8">
        <v>2015</v>
      </c>
      <c r="C323" s="8">
        <v>63</v>
      </c>
      <c r="D323" s="8" t="s">
        <v>23</v>
      </c>
      <c r="E323" s="8" t="s">
        <v>423</v>
      </c>
      <c r="F323" s="13" t="s">
        <v>424</v>
      </c>
    </row>
    <row r="324" spans="1:6" ht="19">
      <c r="A324" s="11">
        <v>323</v>
      </c>
      <c r="B324" s="8">
        <v>2015</v>
      </c>
      <c r="C324" s="8">
        <v>63</v>
      </c>
      <c r="D324" s="8" t="s">
        <v>369</v>
      </c>
      <c r="E324" s="8" t="s">
        <v>370</v>
      </c>
      <c r="F324" s="13" t="s">
        <v>425</v>
      </c>
    </row>
    <row r="325" spans="1:6" ht="38">
      <c r="A325" s="11">
        <v>324</v>
      </c>
      <c r="B325" s="8">
        <v>2015</v>
      </c>
      <c r="C325" s="8">
        <v>63</v>
      </c>
      <c r="D325" s="8" t="s">
        <v>369</v>
      </c>
      <c r="E325" s="8" t="s">
        <v>370</v>
      </c>
      <c r="F325" s="13" t="s">
        <v>426</v>
      </c>
    </row>
    <row r="326" spans="1:6" ht="19">
      <c r="A326" s="11">
        <v>325</v>
      </c>
      <c r="B326" s="8">
        <v>2015</v>
      </c>
      <c r="C326" s="8">
        <v>63</v>
      </c>
      <c r="D326" s="8" t="s">
        <v>369</v>
      </c>
      <c r="E326" s="8" t="s">
        <v>370</v>
      </c>
      <c r="F326" s="13" t="s">
        <v>427</v>
      </c>
    </row>
    <row r="327" spans="1:6" ht="19">
      <c r="A327" s="11">
        <v>326</v>
      </c>
      <c r="B327" s="8">
        <v>2015</v>
      </c>
      <c r="C327" s="8">
        <v>63</v>
      </c>
      <c r="D327" s="8" t="s">
        <v>49</v>
      </c>
      <c r="E327" s="8" t="s">
        <v>386</v>
      </c>
      <c r="F327" s="13" t="s">
        <v>428</v>
      </c>
    </row>
    <row r="328" spans="1:6" ht="38">
      <c r="A328" s="11">
        <v>327</v>
      </c>
      <c r="B328" s="8">
        <v>2015</v>
      </c>
      <c r="C328" s="8">
        <v>63</v>
      </c>
      <c r="D328" s="8" t="s">
        <v>4</v>
      </c>
      <c r="E328" s="8" t="s">
        <v>5</v>
      </c>
      <c r="F328" s="13" t="s">
        <v>429</v>
      </c>
    </row>
    <row r="329" spans="1:6" ht="38">
      <c r="A329" s="11">
        <v>328</v>
      </c>
      <c r="B329" s="8">
        <v>2015</v>
      </c>
      <c r="C329" s="8">
        <v>63</v>
      </c>
      <c r="D329" s="8" t="s">
        <v>192</v>
      </c>
      <c r="E329" s="8" t="s">
        <v>274</v>
      </c>
      <c r="F329" s="13" t="s">
        <v>430</v>
      </c>
    </row>
    <row r="330" spans="1:6" ht="19">
      <c r="A330" s="11">
        <v>329</v>
      </c>
      <c r="B330" s="8">
        <v>2015</v>
      </c>
      <c r="C330" s="8">
        <v>63</v>
      </c>
      <c r="D330" s="8" t="s">
        <v>369</v>
      </c>
      <c r="E330" s="8" t="s">
        <v>370</v>
      </c>
      <c r="F330" s="13" t="s">
        <v>431</v>
      </c>
    </row>
    <row r="331" spans="1:6" ht="19">
      <c r="A331" s="11">
        <v>330</v>
      </c>
      <c r="B331" s="8">
        <v>2015</v>
      </c>
      <c r="C331" s="8">
        <v>63</v>
      </c>
      <c r="D331" s="8" t="s">
        <v>369</v>
      </c>
      <c r="E331" s="8" t="s">
        <v>370</v>
      </c>
      <c r="F331" s="13" t="s">
        <v>432</v>
      </c>
    </row>
    <row r="332" spans="1:6" ht="19">
      <c r="A332" s="11">
        <v>331</v>
      </c>
      <c r="B332" s="8">
        <v>2015</v>
      </c>
      <c r="C332" s="8">
        <v>63</v>
      </c>
      <c r="D332" s="8" t="s">
        <v>122</v>
      </c>
      <c r="E332" s="8" t="s">
        <v>123</v>
      </c>
      <c r="F332" s="13" t="s">
        <v>433</v>
      </c>
    </row>
    <row r="333" spans="1:6" ht="19">
      <c r="A333" s="11">
        <v>332</v>
      </c>
      <c r="B333" s="8">
        <v>2015</v>
      </c>
      <c r="C333" s="8">
        <v>63</v>
      </c>
      <c r="D333" s="8" t="s">
        <v>86</v>
      </c>
      <c r="E333" s="8" t="s">
        <v>87</v>
      </c>
      <c r="F333" s="13" t="s">
        <v>434</v>
      </c>
    </row>
    <row r="334" spans="1:6" ht="19">
      <c r="A334" s="11">
        <v>333</v>
      </c>
      <c r="B334" s="8">
        <v>2015</v>
      </c>
      <c r="C334" s="8">
        <v>63</v>
      </c>
      <c r="D334" s="8" t="s">
        <v>435</v>
      </c>
      <c r="E334" s="8" t="s">
        <v>436</v>
      </c>
      <c r="F334" s="13" t="s">
        <v>1514</v>
      </c>
    </row>
    <row r="335" spans="1:6" ht="38">
      <c r="A335" s="11">
        <v>334</v>
      </c>
      <c r="B335" s="8">
        <v>2015</v>
      </c>
      <c r="C335" s="8">
        <v>63</v>
      </c>
      <c r="D335" s="8" t="s">
        <v>369</v>
      </c>
      <c r="E335" s="8" t="s">
        <v>370</v>
      </c>
      <c r="F335" s="13" t="s">
        <v>437</v>
      </c>
    </row>
    <row r="336" spans="1:6" ht="38">
      <c r="A336" s="11">
        <v>335</v>
      </c>
      <c r="B336" s="8">
        <v>2015</v>
      </c>
      <c r="C336" s="8">
        <v>62</v>
      </c>
      <c r="D336" s="8" t="s">
        <v>420</v>
      </c>
      <c r="E336" s="8" t="s">
        <v>438</v>
      </c>
      <c r="F336" s="13" t="s">
        <v>439</v>
      </c>
    </row>
    <row r="337" spans="1:6" ht="38">
      <c r="A337" s="11">
        <v>336</v>
      </c>
      <c r="B337" s="8">
        <v>2015</v>
      </c>
      <c r="C337" s="8">
        <v>62</v>
      </c>
      <c r="D337" s="9" t="s">
        <v>1696</v>
      </c>
      <c r="E337" s="9" t="s">
        <v>1697</v>
      </c>
      <c r="F337" s="13" t="s">
        <v>440</v>
      </c>
    </row>
    <row r="338" spans="1:6" ht="19">
      <c r="A338" s="11">
        <v>337</v>
      </c>
      <c r="B338" s="8">
        <v>2015</v>
      </c>
      <c r="C338" s="8">
        <v>62</v>
      </c>
      <c r="D338" s="8" t="s">
        <v>441</v>
      </c>
      <c r="E338" s="8" t="s">
        <v>442</v>
      </c>
      <c r="F338" s="13" t="s">
        <v>443</v>
      </c>
    </row>
    <row r="339" spans="1:6" ht="19">
      <c r="A339" s="11">
        <v>338</v>
      </c>
      <c r="B339" s="8">
        <v>2015</v>
      </c>
      <c r="C339" s="8">
        <v>62</v>
      </c>
      <c r="D339" s="8" t="s">
        <v>186</v>
      </c>
      <c r="E339" s="8" t="s">
        <v>444</v>
      </c>
      <c r="F339" s="13" t="s">
        <v>445</v>
      </c>
    </row>
    <row r="340" spans="1:6" ht="19">
      <c r="A340" s="11">
        <v>339</v>
      </c>
      <c r="B340" s="8">
        <v>2015</v>
      </c>
      <c r="C340" s="8">
        <v>62</v>
      </c>
      <c r="D340" s="8" t="s">
        <v>4</v>
      </c>
      <c r="E340" s="8" t="s">
        <v>5</v>
      </c>
      <c r="F340" s="13" t="s">
        <v>446</v>
      </c>
    </row>
    <row r="341" spans="1:6" ht="19">
      <c r="A341" s="11">
        <v>340</v>
      </c>
      <c r="B341" s="8">
        <v>2015</v>
      </c>
      <c r="C341" s="8">
        <v>62</v>
      </c>
      <c r="D341" s="8" t="s">
        <v>25</v>
      </c>
      <c r="E341" s="8" t="s">
        <v>26</v>
      </c>
      <c r="F341" s="13" t="s">
        <v>447</v>
      </c>
    </row>
    <row r="342" spans="1:6" ht="38">
      <c r="A342" s="11">
        <v>341</v>
      </c>
      <c r="B342" s="8">
        <v>2015</v>
      </c>
      <c r="C342" s="8">
        <v>62</v>
      </c>
      <c r="D342" s="9" t="s">
        <v>1698</v>
      </c>
      <c r="E342" s="9" t="s">
        <v>1699</v>
      </c>
      <c r="F342" s="13" t="s">
        <v>448</v>
      </c>
    </row>
    <row r="343" spans="1:6" ht="19">
      <c r="A343" s="11">
        <v>342</v>
      </c>
      <c r="B343" s="8">
        <v>2015</v>
      </c>
      <c r="C343" s="8">
        <v>62</v>
      </c>
      <c r="D343" s="8" t="s">
        <v>170</v>
      </c>
      <c r="E343" s="8" t="s">
        <v>171</v>
      </c>
      <c r="F343" s="13" t="s">
        <v>449</v>
      </c>
    </row>
    <row r="344" spans="1:6" ht="19">
      <c r="A344" s="11">
        <v>343</v>
      </c>
      <c r="B344" s="8">
        <v>2015</v>
      </c>
      <c r="C344" s="8">
        <v>62</v>
      </c>
      <c r="D344" s="8" t="s">
        <v>182</v>
      </c>
      <c r="E344" s="8" t="s">
        <v>218</v>
      </c>
      <c r="F344" s="13" t="s">
        <v>450</v>
      </c>
    </row>
    <row r="345" spans="1:6" ht="38">
      <c r="A345" s="11">
        <v>344</v>
      </c>
      <c r="B345" s="8">
        <v>2015</v>
      </c>
      <c r="C345" s="8">
        <v>62</v>
      </c>
      <c r="D345" s="9" t="s">
        <v>1832</v>
      </c>
      <c r="E345" s="9" t="s">
        <v>1833</v>
      </c>
      <c r="F345" s="13" t="s">
        <v>451</v>
      </c>
    </row>
    <row r="346" spans="1:6" ht="19">
      <c r="A346" s="11">
        <v>345</v>
      </c>
      <c r="B346" s="8">
        <v>2015</v>
      </c>
      <c r="C346" s="8">
        <v>62</v>
      </c>
      <c r="D346" s="8" t="s">
        <v>13</v>
      </c>
      <c r="E346" s="8" t="s">
        <v>14</v>
      </c>
      <c r="F346" s="13" t="s">
        <v>452</v>
      </c>
    </row>
    <row r="347" spans="1:6" ht="19">
      <c r="A347" s="11">
        <v>346</v>
      </c>
      <c r="B347" s="8">
        <v>2015</v>
      </c>
      <c r="C347" s="8">
        <v>62</v>
      </c>
      <c r="D347" s="8" t="s">
        <v>369</v>
      </c>
      <c r="E347" s="8" t="s">
        <v>370</v>
      </c>
      <c r="F347" s="13" t="s">
        <v>453</v>
      </c>
    </row>
    <row r="348" spans="1:6" ht="38">
      <c r="A348" s="11">
        <v>347</v>
      </c>
      <c r="B348" s="8">
        <v>2015</v>
      </c>
      <c r="C348" s="8">
        <v>62</v>
      </c>
      <c r="D348" s="8" t="s">
        <v>182</v>
      </c>
      <c r="E348" s="8" t="s">
        <v>218</v>
      </c>
      <c r="F348" s="13" t="s">
        <v>454</v>
      </c>
    </row>
    <row r="349" spans="1:6" ht="19">
      <c r="A349" s="11">
        <v>348</v>
      </c>
      <c r="B349" s="8">
        <v>2015</v>
      </c>
      <c r="C349" s="8">
        <v>62</v>
      </c>
      <c r="D349" s="8" t="s">
        <v>243</v>
      </c>
      <c r="E349" s="8" t="s">
        <v>87</v>
      </c>
      <c r="F349" s="13" t="s">
        <v>455</v>
      </c>
    </row>
    <row r="350" spans="1:6" ht="19">
      <c r="A350" s="11">
        <v>349</v>
      </c>
      <c r="B350" s="8">
        <v>2015</v>
      </c>
      <c r="C350" s="8">
        <v>62</v>
      </c>
      <c r="D350" s="8" t="s">
        <v>4</v>
      </c>
      <c r="E350" s="8" t="s">
        <v>5</v>
      </c>
      <c r="F350" s="13" t="s">
        <v>456</v>
      </c>
    </row>
    <row r="351" spans="1:6" ht="19">
      <c r="A351" s="11">
        <v>350</v>
      </c>
      <c r="B351" s="8">
        <v>2015</v>
      </c>
      <c r="C351" s="8">
        <v>62</v>
      </c>
      <c r="D351" s="8" t="s">
        <v>212</v>
      </c>
      <c r="E351" s="8" t="s">
        <v>213</v>
      </c>
      <c r="F351" s="13" t="s">
        <v>457</v>
      </c>
    </row>
    <row r="352" spans="1:6" ht="19">
      <c r="A352" s="11">
        <v>351</v>
      </c>
      <c r="B352" s="8">
        <v>2015</v>
      </c>
      <c r="C352" s="8">
        <v>62</v>
      </c>
      <c r="D352" s="8" t="s">
        <v>170</v>
      </c>
      <c r="E352" s="8" t="s">
        <v>171</v>
      </c>
      <c r="F352" s="13" t="s">
        <v>458</v>
      </c>
    </row>
    <row r="353" spans="1:6" ht="38">
      <c r="A353" s="11">
        <v>352</v>
      </c>
      <c r="B353" s="8">
        <v>2015</v>
      </c>
      <c r="C353" s="8">
        <v>62</v>
      </c>
      <c r="D353" s="9" t="s">
        <v>1700</v>
      </c>
      <c r="E353" s="9" t="s">
        <v>1701</v>
      </c>
      <c r="F353" s="13" t="s">
        <v>1702</v>
      </c>
    </row>
    <row r="354" spans="1:6" ht="19">
      <c r="A354" s="11">
        <v>353</v>
      </c>
      <c r="B354" s="8">
        <v>2015</v>
      </c>
      <c r="C354" s="8">
        <v>62</v>
      </c>
      <c r="D354" s="8" t="s">
        <v>369</v>
      </c>
      <c r="E354" s="8" t="s">
        <v>370</v>
      </c>
      <c r="F354" s="13" t="s">
        <v>459</v>
      </c>
    </row>
    <row r="355" spans="1:6" ht="19">
      <c r="A355" s="11">
        <v>354</v>
      </c>
      <c r="B355" s="8">
        <v>2015</v>
      </c>
      <c r="C355" s="8">
        <v>62</v>
      </c>
      <c r="D355" s="8" t="s">
        <v>149</v>
      </c>
      <c r="E355" s="8" t="s">
        <v>155</v>
      </c>
      <c r="F355" s="13" t="s">
        <v>460</v>
      </c>
    </row>
    <row r="356" spans="1:6" ht="19">
      <c r="A356" s="11">
        <v>355</v>
      </c>
      <c r="B356" s="8">
        <v>2015</v>
      </c>
      <c r="C356" s="8">
        <v>62</v>
      </c>
      <c r="D356" s="8" t="s">
        <v>25</v>
      </c>
      <c r="E356" s="8" t="s">
        <v>26</v>
      </c>
      <c r="F356" s="13" t="s">
        <v>461</v>
      </c>
    </row>
    <row r="357" spans="1:6" ht="19">
      <c r="A357" s="11">
        <v>356</v>
      </c>
      <c r="B357" s="8">
        <v>2015</v>
      </c>
      <c r="C357" s="8">
        <v>62</v>
      </c>
      <c r="D357" s="8" t="s">
        <v>13</v>
      </c>
      <c r="E357" s="8" t="s">
        <v>14</v>
      </c>
      <c r="F357" s="13" t="s">
        <v>462</v>
      </c>
    </row>
    <row r="358" spans="1:6" ht="19">
      <c r="A358" s="11">
        <v>357</v>
      </c>
      <c r="B358" s="8">
        <v>2014</v>
      </c>
      <c r="C358" s="8">
        <v>61</v>
      </c>
      <c r="D358" s="8" t="s">
        <v>13</v>
      </c>
      <c r="E358" s="8" t="s">
        <v>14</v>
      </c>
      <c r="F358" s="13" t="s">
        <v>463</v>
      </c>
    </row>
    <row r="359" spans="1:6" ht="19">
      <c r="A359" s="11">
        <v>358</v>
      </c>
      <c r="B359" s="8">
        <v>2014</v>
      </c>
      <c r="C359" s="8">
        <v>61</v>
      </c>
      <c r="D359" s="8" t="s">
        <v>13</v>
      </c>
      <c r="E359" s="8" t="s">
        <v>14</v>
      </c>
      <c r="F359" s="13" t="s">
        <v>464</v>
      </c>
    </row>
    <row r="360" spans="1:6" ht="38">
      <c r="A360" s="11">
        <v>359</v>
      </c>
      <c r="B360" s="8">
        <v>2014</v>
      </c>
      <c r="C360" s="8">
        <v>61</v>
      </c>
      <c r="D360" s="8" t="s">
        <v>465</v>
      </c>
      <c r="E360" s="8" t="s">
        <v>466</v>
      </c>
      <c r="F360" s="13" t="s">
        <v>467</v>
      </c>
    </row>
    <row r="361" spans="1:6" ht="19">
      <c r="A361" s="11">
        <v>360</v>
      </c>
      <c r="B361" s="8">
        <v>2014</v>
      </c>
      <c r="C361" s="8">
        <v>61</v>
      </c>
      <c r="D361" s="8" t="s">
        <v>40</v>
      </c>
      <c r="E361" s="8" t="s">
        <v>233</v>
      </c>
      <c r="F361" s="13" t="s">
        <v>468</v>
      </c>
    </row>
    <row r="362" spans="1:6" ht="19">
      <c r="A362" s="11">
        <v>361</v>
      </c>
      <c r="B362" s="8">
        <v>2014</v>
      </c>
      <c r="C362" s="8">
        <v>61</v>
      </c>
      <c r="D362" s="8" t="s">
        <v>170</v>
      </c>
      <c r="E362" s="8" t="s">
        <v>171</v>
      </c>
      <c r="F362" s="13" t="s">
        <v>469</v>
      </c>
    </row>
    <row r="363" spans="1:6" ht="57">
      <c r="A363" s="11">
        <v>362</v>
      </c>
      <c r="B363" s="8">
        <v>2014</v>
      </c>
      <c r="C363" s="8">
        <v>61</v>
      </c>
      <c r="D363" s="9" t="s">
        <v>1703</v>
      </c>
      <c r="E363" s="9" t="s">
        <v>1704</v>
      </c>
      <c r="F363" s="13" t="s">
        <v>1705</v>
      </c>
    </row>
    <row r="364" spans="1:6" ht="19">
      <c r="A364" s="11">
        <v>363</v>
      </c>
      <c r="B364" s="8">
        <v>2014</v>
      </c>
      <c r="C364" s="8">
        <v>61</v>
      </c>
      <c r="D364" s="8" t="s">
        <v>435</v>
      </c>
      <c r="E364" s="8" t="s">
        <v>470</v>
      </c>
      <c r="F364" s="13" t="s">
        <v>471</v>
      </c>
    </row>
    <row r="365" spans="1:6" ht="19">
      <c r="A365" s="11">
        <v>364</v>
      </c>
      <c r="B365" s="8">
        <v>2014</v>
      </c>
      <c r="C365" s="8">
        <v>61</v>
      </c>
      <c r="D365" s="8" t="s">
        <v>49</v>
      </c>
      <c r="E365" s="8" t="s">
        <v>386</v>
      </c>
      <c r="F365" s="13" t="s">
        <v>472</v>
      </c>
    </row>
    <row r="366" spans="1:6" ht="38">
      <c r="A366" s="11">
        <v>365</v>
      </c>
      <c r="B366" s="8">
        <v>2014</v>
      </c>
      <c r="C366" s="8">
        <v>61</v>
      </c>
      <c r="D366" s="8" t="s">
        <v>212</v>
      </c>
      <c r="E366" s="8" t="s">
        <v>213</v>
      </c>
      <c r="F366" s="13" t="s">
        <v>473</v>
      </c>
    </row>
    <row r="367" spans="1:6" ht="19">
      <c r="A367" s="11">
        <v>366</v>
      </c>
      <c r="B367" s="8">
        <v>2014</v>
      </c>
      <c r="C367" s="8">
        <v>61</v>
      </c>
      <c r="D367" s="8" t="s">
        <v>369</v>
      </c>
      <c r="E367" s="8" t="s">
        <v>370</v>
      </c>
      <c r="F367" s="13" t="s">
        <v>474</v>
      </c>
    </row>
    <row r="368" spans="1:6" ht="19">
      <c r="A368" s="11">
        <v>367</v>
      </c>
      <c r="B368" s="8">
        <v>2014</v>
      </c>
      <c r="C368" s="8">
        <v>60</v>
      </c>
      <c r="D368" s="8" t="s">
        <v>132</v>
      </c>
      <c r="E368" s="8" t="s">
        <v>475</v>
      </c>
      <c r="F368" s="13" t="s">
        <v>476</v>
      </c>
    </row>
    <row r="369" spans="1:6" ht="38">
      <c r="A369" s="11">
        <v>368</v>
      </c>
      <c r="B369" s="8">
        <v>2014</v>
      </c>
      <c r="C369" s="8">
        <v>60</v>
      </c>
      <c r="D369" s="8" t="s">
        <v>132</v>
      </c>
      <c r="E369" s="8" t="s">
        <v>475</v>
      </c>
      <c r="F369" s="13" t="s">
        <v>477</v>
      </c>
    </row>
    <row r="370" spans="1:6" ht="19">
      <c r="A370" s="11">
        <v>369</v>
      </c>
      <c r="B370" s="8">
        <v>2014</v>
      </c>
      <c r="C370" s="8">
        <v>60</v>
      </c>
      <c r="D370" s="8" t="s">
        <v>420</v>
      </c>
      <c r="E370" s="8" t="s">
        <v>5</v>
      </c>
      <c r="F370" s="13" t="s">
        <v>478</v>
      </c>
    </row>
    <row r="371" spans="1:6" ht="38">
      <c r="A371" s="11">
        <v>370</v>
      </c>
      <c r="B371" s="8">
        <v>2014</v>
      </c>
      <c r="C371" s="8">
        <v>60</v>
      </c>
      <c r="D371" s="8" t="s">
        <v>10</v>
      </c>
      <c r="E371" s="8" t="s">
        <v>11</v>
      </c>
      <c r="F371" s="13" t="s">
        <v>479</v>
      </c>
    </row>
    <row r="372" spans="1:6" ht="19">
      <c r="A372" s="11">
        <v>371</v>
      </c>
      <c r="B372" s="8">
        <v>2014</v>
      </c>
      <c r="C372" s="8">
        <v>60</v>
      </c>
      <c r="D372" s="8" t="s">
        <v>397</v>
      </c>
      <c r="E372" s="8" t="s">
        <v>195</v>
      </c>
      <c r="F372" s="13" t="s">
        <v>480</v>
      </c>
    </row>
    <row r="373" spans="1:6" ht="19">
      <c r="A373" s="11">
        <v>372</v>
      </c>
      <c r="B373" s="8">
        <v>2014</v>
      </c>
      <c r="C373" s="8">
        <v>60</v>
      </c>
      <c r="D373" s="8" t="s">
        <v>25</v>
      </c>
      <c r="E373" s="8" t="s">
        <v>26</v>
      </c>
      <c r="F373" s="13" t="s">
        <v>481</v>
      </c>
    </row>
    <row r="374" spans="1:6" ht="19">
      <c r="A374" s="11">
        <v>373</v>
      </c>
      <c r="B374" s="8">
        <v>2014</v>
      </c>
      <c r="C374" s="8">
        <v>60</v>
      </c>
      <c r="D374" s="8" t="s">
        <v>72</v>
      </c>
      <c r="E374" s="8" t="s">
        <v>73</v>
      </c>
      <c r="F374" s="13" t="s">
        <v>482</v>
      </c>
    </row>
    <row r="375" spans="1:6" ht="38">
      <c r="A375" s="11">
        <v>374</v>
      </c>
      <c r="B375" s="8">
        <v>2014</v>
      </c>
      <c r="C375" s="8">
        <v>60</v>
      </c>
      <c r="D375" s="8" t="s">
        <v>3</v>
      </c>
      <c r="E375" s="8" t="s">
        <v>483</v>
      </c>
      <c r="F375" s="13" t="s">
        <v>484</v>
      </c>
    </row>
    <row r="376" spans="1:6" ht="19">
      <c r="A376" s="11">
        <v>375</v>
      </c>
      <c r="B376" s="8">
        <v>2014</v>
      </c>
      <c r="C376" s="8">
        <v>60</v>
      </c>
      <c r="D376" s="8" t="s">
        <v>13</v>
      </c>
      <c r="E376" s="8" t="s">
        <v>14</v>
      </c>
      <c r="F376" s="13" t="s">
        <v>485</v>
      </c>
    </row>
    <row r="377" spans="1:6" ht="19">
      <c r="A377" s="11">
        <v>376</v>
      </c>
      <c r="B377" s="8">
        <v>2014</v>
      </c>
      <c r="C377" s="8">
        <v>60</v>
      </c>
      <c r="D377" s="8" t="s">
        <v>25</v>
      </c>
      <c r="E377" s="8" t="s">
        <v>26</v>
      </c>
      <c r="F377" s="13" t="s">
        <v>486</v>
      </c>
    </row>
    <row r="378" spans="1:6" ht="19">
      <c r="A378" s="11">
        <v>377</v>
      </c>
      <c r="B378" s="8">
        <v>2014</v>
      </c>
      <c r="C378" s="8">
        <v>60</v>
      </c>
      <c r="D378" s="8" t="s">
        <v>212</v>
      </c>
      <c r="E378" s="8" t="s">
        <v>213</v>
      </c>
      <c r="F378" s="13" t="s">
        <v>487</v>
      </c>
    </row>
    <row r="379" spans="1:6" ht="19">
      <c r="A379" s="11">
        <v>378</v>
      </c>
      <c r="B379" s="8">
        <v>2014</v>
      </c>
      <c r="C379" s="8">
        <v>60</v>
      </c>
      <c r="D379" s="8" t="s">
        <v>369</v>
      </c>
      <c r="E379" s="8" t="s">
        <v>370</v>
      </c>
      <c r="F379" s="13" t="s">
        <v>488</v>
      </c>
    </row>
    <row r="380" spans="1:6" ht="19">
      <c r="A380" s="11">
        <v>379</v>
      </c>
      <c r="B380" s="8">
        <v>2014</v>
      </c>
      <c r="C380" s="8">
        <v>59</v>
      </c>
      <c r="D380" s="8" t="s">
        <v>149</v>
      </c>
      <c r="E380" s="8" t="s">
        <v>155</v>
      </c>
      <c r="F380" s="13" t="s">
        <v>489</v>
      </c>
    </row>
    <row r="381" spans="1:6" ht="19">
      <c r="A381" s="11">
        <v>380</v>
      </c>
      <c r="B381" s="8">
        <v>2014</v>
      </c>
      <c r="C381" s="8">
        <v>59</v>
      </c>
      <c r="D381" s="8" t="s">
        <v>89</v>
      </c>
      <c r="E381" s="8" t="s">
        <v>90</v>
      </c>
      <c r="F381" s="13" t="s">
        <v>490</v>
      </c>
    </row>
    <row r="382" spans="1:6" ht="19">
      <c r="A382" s="11">
        <v>381</v>
      </c>
      <c r="B382" s="8">
        <v>2014</v>
      </c>
      <c r="C382" s="8">
        <v>59</v>
      </c>
      <c r="D382" s="8" t="s">
        <v>383</v>
      </c>
      <c r="E382" s="8" t="s">
        <v>384</v>
      </c>
      <c r="F382" s="13" t="s">
        <v>491</v>
      </c>
    </row>
    <row r="383" spans="1:6" ht="38">
      <c r="A383" s="11">
        <v>382</v>
      </c>
      <c r="B383" s="8">
        <v>2014</v>
      </c>
      <c r="C383" s="8">
        <v>59</v>
      </c>
      <c r="D383" s="8" t="s">
        <v>243</v>
      </c>
      <c r="E383" s="8" t="s">
        <v>87</v>
      </c>
      <c r="F383" s="13" t="s">
        <v>492</v>
      </c>
    </row>
    <row r="384" spans="1:6" ht="19">
      <c r="A384" s="11">
        <v>383</v>
      </c>
      <c r="B384" s="8">
        <v>2014</v>
      </c>
      <c r="C384" s="8">
        <v>59</v>
      </c>
      <c r="D384" s="8" t="s">
        <v>369</v>
      </c>
      <c r="E384" s="8" t="s">
        <v>370</v>
      </c>
      <c r="F384" s="13" t="s">
        <v>493</v>
      </c>
    </row>
    <row r="385" spans="1:6" ht="38">
      <c r="A385" s="11">
        <v>384</v>
      </c>
      <c r="B385" s="8">
        <v>2014</v>
      </c>
      <c r="C385" s="8">
        <v>59</v>
      </c>
      <c r="D385" s="9" t="s">
        <v>1706</v>
      </c>
      <c r="E385" s="9" t="s">
        <v>1707</v>
      </c>
      <c r="F385" s="13" t="s">
        <v>494</v>
      </c>
    </row>
    <row r="386" spans="1:6" ht="38">
      <c r="A386" s="11">
        <v>385</v>
      </c>
      <c r="B386" s="8">
        <v>2014</v>
      </c>
      <c r="C386" s="8">
        <v>59</v>
      </c>
      <c r="D386" s="8" t="s">
        <v>13</v>
      </c>
      <c r="E386" s="8" t="s">
        <v>14</v>
      </c>
      <c r="F386" s="13" t="s">
        <v>1515</v>
      </c>
    </row>
    <row r="387" spans="1:6" ht="19">
      <c r="A387" s="11">
        <v>386</v>
      </c>
      <c r="B387" s="8">
        <v>2014</v>
      </c>
      <c r="C387" s="8">
        <v>59</v>
      </c>
      <c r="D387" s="8" t="s">
        <v>126</v>
      </c>
      <c r="E387" s="8" t="s">
        <v>5</v>
      </c>
      <c r="F387" s="13" t="s">
        <v>495</v>
      </c>
    </row>
    <row r="388" spans="1:6" ht="38">
      <c r="A388" s="11">
        <v>387</v>
      </c>
      <c r="B388" s="8">
        <v>2014</v>
      </c>
      <c r="C388" s="8">
        <v>59</v>
      </c>
      <c r="D388" s="9" t="s">
        <v>1708</v>
      </c>
      <c r="E388" s="9" t="s">
        <v>1709</v>
      </c>
      <c r="F388" s="13" t="s">
        <v>496</v>
      </c>
    </row>
    <row r="389" spans="1:6" ht="38">
      <c r="A389" s="11">
        <v>388</v>
      </c>
      <c r="B389" s="8">
        <v>2014</v>
      </c>
      <c r="C389" s="8">
        <v>59</v>
      </c>
      <c r="D389" s="9" t="s">
        <v>1710</v>
      </c>
      <c r="E389" s="9" t="s">
        <v>1711</v>
      </c>
      <c r="F389" s="13" t="s">
        <v>501</v>
      </c>
    </row>
    <row r="390" spans="1:6" ht="38">
      <c r="A390" s="11">
        <v>389</v>
      </c>
      <c r="B390" s="8">
        <v>2014</v>
      </c>
      <c r="C390" s="8">
        <v>59</v>
      </c>
      <c r="D390" s="8" t="s">
        <v>25</v>
      </c>
      <c r="E390" s="8" t="s">
        <v>26</v>
      </c>
      <c r="F390" s="13" t="s">
        <v>502</v>
      </c>
    </row>
    <row r="391" spans="1:6" ht="19">
      <c r="A391" s="11">
        <v>390</v>
      </c>
      <c r="B391" s="8">
        <v>2014</v>
      </c>
      <c r="C391" s="8">
        <v>59</v>
      </c>
      <c r="D391" s="8" t="s">
        <v>503</v>
      </c>
      <c r="E391" s="8" t="s">
        <v>500</v>
      </c>
      <c r="F391" s="13" t="s">
        <v>504</v>
      </c>
    </row>
    <row r="392" spans="1:6" ht="19">
      <c r="A392" s="11">
        <v>391</v>
      </c>
      <c r="B392" s="8">
        <v>2014</v>
      </c>
      <c r="C392" s="8">
        <v>59</v>
      </c>
      <c r="D392" s="8"/>
      <c r="E392" s="8"/>
      <c r="F392" s="13" t="s">
        <v>505</v>
      </c>
    </row>
    <row r="393" spans="1:6" ht="19">
      <c r="A393" s="11">
        <v>392</v>
      </c>
      <c r="B393" s="8">
        <v>2014</v>
      </c>
      <c r="C393" s="8">
        <v>59</v>
      </c>
      <c r="D393" s="8"/>
      <c r="E393" s="8"/>
      <c r="F393" s="13" t="s">
        <v>506</v>
      </c>
    </row>
    <row r="394" spans="1:6" ht="19" customHeight="1">
      <c r="A394" s="11">
        <v>393</v>
      </c>
      <c r="B394" s="8">
        <v>2014</v>
      </c>
      <c r="C394" s="8">
        <v>58</v>
      </c>
      <c r="D394" s="8" t="s">
        <v>43</v>
      </c>
      <c r="E394" s="8" t="s">
        <v>44</v>
      </c>
      <c r="F394" s="13" t="s">
        <v>507</v>
      </c>
    </row>
    <row r="395" spans="1:6" ht="19">
      <c r="A395" s="11">
        <v>394</v>
      </c>
      <c r="B395" s="8">
        <v>2014</v>
      </c>
      <c r="C395" s="8">
        <v>58</v>
      </c>
      <c r="D395" s="8" t="s">
        <v>28</v>
      </c>
      <c r="E395" s="8" t="s">
        <v>29</v>
      </c>
      <c r="F395" s="13" t="s">
        <v>508</v>
      </c>
    </row>
    <row r="396" spans="1:6" ht="38">
      <c r="A396" s="11">
        <v>395</v>
      </c>
      <c r="B396" s="8">
        <v>2014</v>
      </c>
      <c r="C396" s="8">
        <v>58</v>
      </c>
      <c r="D396" s="9" t="s">
        <v>1712</v>
      </c>
      <c r="E396" s="9" t="s">
        <v>1713</v>
      </c>
      <c r="F396" s="13" t="s">
        <v>510</v>
      </c>
    </row>
    <row r="397" spans="1:6" ht="57">
      <c r="A397" s="11">
        <v>396</v>
      </c>
      <c r="B397" s="8">
        <v>2014</v>
      </c>
      <c r="C397" s="8">
        <v>58</v>
      </c>
      <c r="D397" s="9" t="s">
        <v>1714</v>
      </c>
      <c r="E397" s="8" t="s">
        <v>511</v>
      </c>
      <c r="F397" s="13" t="s">
        <v>512</v>
      </c>
    </row>
    <row r="398" spans="1:6" ht="19">
      <c r="A398" s="11">
        <v>397</v>
      </c>
      <c r="B398" s="8">
        <v>2014</v>
      </c>
      <c r="C398" s="8">
        <v>58</v>
      </c>
      <c r="D398" s="8" t="s">
        <v>170</v>
      </c>
      <c r="E398" s="8" t="s">
        <v>513</v>
      </c>
      <c r="F398" s="13" t="s">
        <v>514</v>
      </c>
    </row>
    <row r="399" spans="1:6" ht="19">
      <c r="A399" s="11">
        <v>398</v>
      </c>
      <c r="B399" s="8">
        <v>2014</v>
      </c>
      <c r="C399" s="8">
        <v>58</v>
      </c>
      <c r="D399" s="8" t="s">
        <v>13</v>
      </c>
      <c r="E399" s="8" t="s">
        <v>14</v>
      </c>
      <c r="F399" s="13" t="s">
        <v>515</v>
      </c>
    </row>
    <row r="400" spans="1:6" ht="19">
      <c r="A400" s="11">
        <v>399</v>
      </c>
      <c r="B400" s="8">
        <v>2014</v>
      </c>
      <c r="C400" s="8">
        <v>58</v>
      </c>
      <c r="D400" s="8" t="s">
        <v>97</v>
      </c>
      <c r="E400" s="8" t="s">
        <v>516</v>
      </c>
      <c r="F400" s="13" t="s">
        <v>517</v>
      </c>
    </row>
    <row r="401" spans="1:6" ht="38">
      <c r="A401" s="11">
        <v>400</v>
      </c>
      <c r="B401" s="8">
        <v>2014</v>
      </c>
      <c r="C401" s="8">
        <v>58</v>
      </c>
      <c r="D401" s="9" t="s">
        <v>1715</v>
      </c>
      <c r="E401" s="9" t="s">
        <v>1716</v>
      </c>
      <c r="F401" s="13" t="s">
        <v>518</v>
      </c>
    </row>
    <row r="402" spans="1:6" ht="19">
      <c r="A402" s="11">
        <v>401</v>
      </c>
      <c r="B402" s="8">
        <v>2014</v>
      </c>
      <c r="C402" s="8">
        <v>58</v>
      </c>
      <c r="D402" s="8" t="s">
        <v>519</v>
      </c>
      <c r="E402" s="8" t="s">
        <v>520</v>
      </c>
      <c r="F402" s="13" t="s">
        <v>521</v>
      </c>
    </row>
    <row r="403" spans="1:6" ht="19">
      <c r="A403" s="11">
        <v>402</v>
      </c>
      <c r="B403" s="8">
        <v>2014</v>
      </c>
      <c r="C403" s="8">
        <v>58</v>
      </c>
      <c r="D403" s="8" t="s">
        <v>522</v>
      </c>
      <c r="E403" s="8" t="s">
        <v>116</v>
      </c>
      <c r="F403" s="13" t="s">
        <v>523</v>
      </c>
    </row>
    <row r="404" spans="1:6" ht="19">
      <c r="A404" s="11">
        <v>403</v>
      </c>
      <c r="B404" s="8">
        <v>2014</v>
      </c>
      <c r="C404" s="8">
        <v>58</v>
      </c>
      <c r="D404" s="8" t="s">
        <v>25</v>
      </c>
      <c r="E404" s="8" t="s">
        <v>26</v>
      </c>
      <c r="F404" s="13" t="s">
        <v>524</v>
      </c>
    </row>
    <row r="405" spans="1:6" ht="19">
      <c r="A405" s="11">
        <v>404</v>
      </c>
      <c r="B405" s="8">
        <v>2014</v>
      </c>
      <c r="C405" s="8">
        <v>58</v>
      </c>
      <c r="D405" s="8" t="s">
        <v>525</v>
      </c>
      <c r="E405" s="8" t="s">
        <v>526</v>
      </c>
      <c r="F405" s="13" t="s">
        <v>527</v>
      </c>
    </row>
    <row r="406" spans="1:6" ht="19">
      <c r="A406" s="11">
        <v>405</v>
      </c>
      <c r="B406" s="8">
        <v>2014</v>
      </c>
      <c r="C406" s="8">
        <v>58</v>
      </c>
      <c r="D406" s="8" t="s">
        <v>528</v>
      </c>
      <c r="E406" s="8" t="s">
        <v>529</v>
      </c>
      <c r="F406" s="13" t="s">
        <v>530</v>
      </c>
    </row>
    <row r="407" spans="1:6" ht="38">
      <c r="A407" s="11">
        <v>406</v>
      </c>
      <c r="B407" s="8">
        <v>2014</v>
      </c>
      <c r="C407" s="8">
        <v>58</v>
      </c>
      <c r="D407" s="9" t="s">
        <v>1717</v>
      </c>
      <c r="E407" s="9" t="s">
        <v>1718</v>
      </c>
      <c r="F407" s="13" t="s">
        <v>532</v>
      </c>
    </row>
    <row r="408" spans="1:6" ht="19">
      <c r="A408" s="11">
        <v>407</v>
      </c>
      <c r="B408" s="8">
        <v>2014</v>
      </c>
      <c r="C408" s="8">
        <v>58</v>
      </c>
      <c r="D408" s="8" t="s">
        <v>49</v>
      </c>
      <c r="E408" s="8" t="s">
        <v>50</v>
      </c>
      <c r="F408" s="13" t="s">
        <v>533</v>
      </c>
    </row>
    <row r="409" spans="1:6" ht="19">
      <c r="A409" s="11">
        <v>408</v>
      </c>
      <c r="B409" s="8">
        <v>2014</v>
      </c>
      <c r="C409" s="8">
        <v>58</v>
      </c>
      <c r="D409" s="8" t="s">
        <v>534</v>
      </c>
      <c r="E409" s="8" t="s">
        <v>274</v>
      </c>
      <c r="F409" s="13" t="s">
        <v>535</v>
      </c>
    </row>
    <row r="410" spans="1:6" ht="19">
      <c r="A410" s="11">
        <v>409</v>
      </c>
      <c r="B410" s="8">
        <v>2014</v>
      </c>
      <c r="C410" s="8">
        <v>58</v>
      </c>
      <c r="D410" s="8" t="s">
        <v>4</v>
      </c>
      <c r="E410" s="8" t="s">
        <v>5</v>
      </c>
      <c r="F410" s="13" t="s">
        <v>536</v>
      </c>
    </row>
    <row r="411" spans="1:6" ht="38">
      <c r="A411" s="11">
        <v>410</v>
      </c>
      <c r="B411" s="8">
        <v>2014</v>
      </c>
      <c r="C411" s="8">
        <v>58</v>
      </c>
      <c r="D411" s="9" t="s">
        <v>1719</v>
      </c>
      <c r="E411" s="9" t="s">
        <v>1720</v>
      </c>
      <c r="F411" s="13" t="s">
        <v>537</v>
      </c>
    </row>
    <row r="412" spans="1:6" ht="19">
      <c r="A412" s="11">
        <v>411</v>
      </c>
      <c r="B412" s="8">
        <v>2013</v>
      </c>
      <c r="C412" s="8">
        <v>58</v>
      </c>
      <c r="D412" s="8" t="s">
        <v>252</v>
      </c>
      <c r="E412" s="8" t="s">
        <v>253</v>
      </c>
      <c r="F412" s="13" t="s">
        <v>538</v>
      </c>
    </row>
    <row r="413" spans="1:6" ht="19">
      <c r="A413" s="11">
        <v>412</v>
      </c>
      <c r="B413" s="8">
        <v>2013</v>
      </c>
      <c r="C413" s="8">
        <v>58</v>
      </c>
      <c r="D413" s="8" t="s">
        <v>54</v>
      </c>
      <c r="E413" s="8" t="s">
        <v>29</v>
      </c>
      <c r="F413" s="13" t="s">
        <v>539</v>
      </c>
    </row>
    <row r="414" spans="1:6" ht="19">
      <c r="A414" s="11">
        <v>413</v>
      </c>
      <c r="B414" s="8">
        <v>2013</v>
      </c>
      <c r="C414" s="8">
        <v>58</v>
      </c>
      <c r="D414" s="8"/>
      <c r="E414" s="8"/>
      <c r="F414" s="13" t="s">
        <v>540</v>
      </c>
    </row>
    <row r="415" spans="1:6" ht="19">
      <c r="A415" s="11">
        <v>414</v>
      </c>
      <c r="B415" s="8">
        <v>2012</v>
      </c>
      <c r="C415" s="8">
        <v>57</v>
      </c>
      <c r="D415" s="8" t="s">
        <v>40</v>
      </c>
      <c r="E415" s="8" t="s">
        <v>189</v>
      </c>
      <c r="F415" s="13" t="s">
        <v>541</v>
      </c>
    </row>
    <row r="416" spans="1:6" ht="19">
      <c r="A416" s="11">
        <v>415</v>
      </c>
      <c r="B416" s="8">
        <v>2012</v>
      </c>
      <c r="C416" s="8">
        <v>57</v>
      </c>
      <c r="D416" s="8" t="s">
        <v>542</v>
      </c>
      <c r="E416" s="8" t="s">
        <v>543</v>
      </c>
      <c r="F416" s="13" t="s">
        <v>544</v>
      </c>
    </row>
    <row r="417" spans="1:6" ht="19">
      <c r="A417" s="11">
        <v>416</v>
      </c>
      <c r="B417" s="8">
        <v>2012</v>
      </c>
      <c r="C417" s="8">
        <v>57</v>
      </c>
      <c r="D417" s="8" t="s">
        <v>65</v>
      </c>
      <c r="E417" s="8" t="s">
        <v>87</v>
      </c>
      <c r="F417" s="13" t="s">
        <v>545</v>
      </c>
    </row>
    <row r="418" spans="1:6" ht="38">
      <c r="A418" s="11">
        <v>417</v>
      </c>
      <c r="B418" s="8">
        <v>2012</v>
      </c>
      <c r="C418" s="8">
        <v>57</v>
      </c>
      <c r="D418" s="9" t="s">
        <v>1721</v>
      </c>
      <c r="E418" s="9" t="s">
        <v>1722</v>
      </c>
      <c r="F418" s="13" t="s">
        <v>546</v>
      </c>
    </row>
    <row r="419" spans="1:6" ht="19">
      <c r="A419" s="11">
        <v>418</v>
      </c>
      <c r="B419" s="8">
        <v>2012</v>
      </c>
      <c r="C419" s="8">
        <v>57</v>
      </c>
      <c r="D419" s="8" t="s">
        <v>60</v>
      </c>
      <c r="E419" s="8" t="s">
        <v>26</v>
      </c>
      <c r="F419" s="13" t="s">
        <v>547</v>
      </c>
    </row>
    <row r="420" spans="1:6" ht="19">
      <c r="A420" s="11">
        <v>419</v>
      </c>
      <c r="B420" s="8">
        <v>2012</v>
      </c>
      <c r="C420" s="8">
        <v>57</v>
      </c>
      <c r="D420" s="8" t="s">
        <v>173</v>
      </c>
      <c r="E420" s="8" t="s">
        <v>174</v>
      </c>
      <c r="F420" s="13" t="s">
        <v>548</v>
      </c>
    </row>
    <row r="421" spans="1:6" ht="38">
      <c r="A421" s="11">
        <v>420</v>
      </c>
      <c r="B421" s="8">
        <v>2012</v>
      </c>
      <c r="C421" s="8">
        <v>57</v>
      </c>
      <c r="D421" s="8" t="s">
        <v>23</v>
      </c>
      <c r="E421" s="8" t="s">
        <v>63</v>
      </c>
      <c r="F421" s="13" t="s">
        <v>549</v>
      </c>
    </row>
    <row r="422" spans="1:6" ht="19">
      <c r="A422" s="11">
        <v>421</v>
      </c>
      <c r="B422" s="8">
        <v>2012</v>
      </c>
      <c r="C422" s="8">
        <v>57</v>
      </c>
      <c r="D422" s="8" t="s">
        <v>89</v>
      </c>
      <c r="E422" s="8" t="s">
        <v>90</v>
      </c>
      <c r="F422" s="13" t="s">
        <v>550</v>
      </c>
    </row>
    <row r="423" spans="1:6" ht="19">
      <c r="A423" s="11">
        <v>422</v>
      </c>
      <c r="B423" s="8">
        <v>2012</v>
      </c>
      <c r="C423" s="8">
        <v>57</v>
      </c>
      <c r="D423" s="8" t="s">
        <v>4</v>
      </c>
      <c r="E423" s="8" t="s">
        <v>5</v>
      </c>
      <c r="F423" s="13" t="s">
        <v>551</v>
      </c>
    </row>
    <row r="424" spans="1:6" ht="19">
      <c r="A424" s="11">
        <v>423</v>
      </c>
      <c r="B424" s="8">
        <v>2012</v>
      </c>
      <c r="C424" s="8">
        <v>57</v>
      </c>
      <c r="D424" s="8" t="s">
        <v>126</v>
      </c>
      <c r="E424" s="8" t="s">
        <v>5</v>
      </c>
      <c r="F424" s="13" t="s">
        <v>552</v>
      </c>
    </row>
    <row r="425" spans="1:6" ht="19">
      <c r="A425" s="11">
        <v>424</v>
      </c>
      <c r="B425" s="8">
        <v>2012</v>
      </c>
      <c r="C425" s="8">
        <v>57</v>
      </c>
      <c r="D425" s="8" t="s">
        <v>40</v>
      </c>
      <c r="E425" s="8" t="s">
        <v>233</v>
      </c>
      <c r="F425" s="13" t="s">
        <v>553</v>
      </c>
    </row>
    <row r="426" spans="1:6" ht="19">
      <c r="A426" s="11">
        <v>425</v>
      </c>
      <c r="B426" s="8">
        <v>2012</v>
      </c>
      <c r="C426" s="8">
        <v>57</v>
      </c>
      <c r="D426" s="8" t="s">
        <v>58</v>
      </c>
      <c r="E426" s="8" t="s">
        <v>26</v>
      </c>
      <c r="F426" s="13" t="s">
        <v>554</v>
      </c>
    </row>
    <row r="427" spans="1:6" ht="19">
      <c r="A427" s="11">
        <v>426</v>
      </c>
      <c r="B427" s="8">
        <v>2012</v>
      </c>
      <c r="C427" s="8">
        <v>57</v>
      </c>
      <c r="D427" s="8" t="s">
        <v>555</v>
      </c>
      <c r="E427" s="8" t="s">
        <v>11</v>
      </c>
      <c r="F427" s="13" t="s">
        <v>556</v>
      </c>
    </row>
    <row r="428" spans="1:6" ht="19">
      <c r="A428" s="11">
        <v>427</v>
      </c>
      <c r="B428" s="8">
        <v>2012</v>
      </c>
      <c r="C428" s="8">
        <v>57</v>
      </c>
      <c r="D428" s="8" t="s">
        <v>557</v>
      </c>
      <c r="E428" s="8" t="s">
        <v>558</v>
      </c>
      <c r="F428" s="13" t="s">
        <v>559</v>
      </c>
    </row>
    <row r="429" spans="1:6" ht="19">
      <c r="A429" s="11">
        <v>428</v>
      </c>
      <c r="B429" s="8">
        <v>2012</v>
      </c>
      <c r="C429" s="8">
        <v>57</v>
      </c>
      <c r="D429" s="8" t="s">
        <v>560</v>
      </c>
      <c r="E429" s="8" t="s">
        <v>561</v>
      </c>
      <c r="F429" s="13" t="s">
        <v>562</v>
      </c>
    </row>
    <row r="430" spans="1:6" ht="19">
      <c r="A430" s="11">
        <v>429</v>
      </c>
      <c r="B430" s="8">
        <v>2012</v>
      </c>
      <c r="C430" s="8">
        <v>57</v>
      </c>
      <c r="D430" s="8" t="s">
        <v>101</v>
      </c>
      <c r="E430" s="8" t="s">
        <v>11</v>
      </c>
      <c r="F430" s="13" t="s">
        <v>563</v>
      </c>
    </row>
    <row r="431" spans="1:6" ht="19">
      <c r="A431" s="11">
        <v>430</v>
      </c>
      <c r="B431" s="8">
        <v>2012</v>
      </c>
      <c r="C431" s="8">
        <v>57</v>
      </c>
      <c r="D431" s="8" t="s">
        <v>397</v>
      </c>
      <c r="E431" s="8" t="s">
        <v>195</v>
      </c>
      <c r="F431" s="13" t="s">
        <v>564</v>
      </c>
    </row>
    <row r="432" spans="1:6" ht="38">
      <c r="A432" s="11">
        <v>431</v>
      </c>
      <c r="B432" s="8">
        <v>2012</v>
      </c>
      <c r="C432" s="8">
        <v>56</v>
      </c>
      <c r="D432" s="9" t="s">
        <v>1723</v>
      </c>
      <c r="E432" s="9" t="s">
        <v>1724</v>
      </c>
      <c r="F432" s="13" t="s">
        <v>566</v>
      </c>
    </row>
    <row r="433" spans="1:6" ht="19">
      <c r="A433" s="11">
        <v>432</v>
      </c>
      <c r="B433" s="8">
        <v>2012</v>
      </c>
      <c r="C433" s="8">
        <v>56</v>
      </c>
      <c r="D433" s="8" t="s">
        <v>534</v>
      </c>
      <c r="E433" s="8" t="s">
        <v>193</v>
      </c>
      <c r="F433" s="13" t="s">
        <v>567</v>
      </c>
    </row>
    <row r="434" spans="1:6" ht="19">
      <c r="A434" s="11">
        <v>433</v>
      </c>
      <c r="B434" s="8">
        <v>2012</v>
      </c>
      <c r="C434" s="8">
        <v>56</v>
      </c>
      <c r="D434" s="8" t="s">
        <v>568</v>
      </c>
      <c r="E434" s="8" t="s">
        <v>569</v>
      </c>
      <c r="F434" s="13" t="s">
        <v>570</v>
      </c>
    </row>
    <row r="435" spans="1:6" ht="19">
      <c r="A435" s="11">
        <v>434</v>
      </c>
      <c r="B435" s="8">
        <v>2012</v>
      </c>
      <c r="C435" s="8">
        <v>56</v>
      </c>
      <c r="D435" s="8" t="s">
        <v>10</v>
      </c>
      <c r="E435" s="8" t="s">
        <v>11</v>
      </c>
      <c r="F435" s="13" t="s">
        <v>571</v>
      </c>
    </row>
    <row r="436" spans="1:6" ht="19">
      <c r="A436" s="11">
        <v>435</v>
      </c>
      <c r="B436" s="8">
        <v>2012</v>
      </c>
      <c r="C436" s="8">
        <v>56</v>
      </c>
      <c r="D436" s="8" t="s">
        <v>49</v>
      </c>
      <c r="E436" s="8" t="s">
        <v>386</v>
      </c>
      <c r="F436" s="13" t="s">
        <v>572</v>
      </c>
    </row>
    <row r="437" spans="1:6" ht="19">
      <c r="A437" s="11">
        <v>436</v>
      </c>
      <c r="B437" s="8">
        <v>2012</v>
      </c>
      <c r="C437" s="8">
        <v>56</v>
      </c>
      <c r="D437" s="8" t="s">
        <v>296</v>
      </c>
      <c r="E437" s="8" t="s">
        <v>297</v>
      </c>
      <c r="F437" s="13" t="s">
        <v>573</v>
      </c>
    </row>
    <row r="438" spans="1:6" ht="19">
      <c r="A438" s="11">
        <v>437</v>
      </c>
      <c r="B438" s="8">
        <v>2012</v>
      </c>
      <c r="C438" s="8">
        <v>56</v>
      </c>
      <c r="D438" s="8" t="s">
        <v>176</v>
      </c>
      <c r="E438" s="8" t="s">
        <v>574</v>
      </c>
      <c r="F438" s="13" t="s">
        <v>575</v>
      </c>
    </row>
    <row r="439" spans="1:6" ht="19">
      <c r="A439" s="11">
        <v>438</v>
      </c>
      <c r="B439" s="8">
        <v>2012</v>
      </c>
      <c r="C439" s="8">
        <v>56</v>
      </c>
      <c r="D439" s="8" t="s">
        <v>72</v>
      </c>
      <c r="E439" s="8" t="s">
        <v>73</v>
      </c>
      <c r="F439" s="13" t="s">
        <v>576</v>
      </c>
    </row>
    <row r="440" spans="1:6" ht="19">
      <c r="A440" s="11">
        <v>439</v>
      </c>
      <c r="B440" s="8">
        <v>2012</v>
      </c>
      <c r="C440" s="8">
        <v>56</v>
      </c>
      <c r="D440" s="8" t="s">
        <v>25</v>
      </c>
      <c r="E440" s="8" t="s">
        <v>26</v>
      </c>
      <c r="F440" s="13" t="s">
        <v>577</v>
      </c>
    </row>
    <row r="441" spans="1:6" ht="19">
      <c r="A441" s="11">
        <v>440</v>
      </c>
      <c r="B441" s="8">
        <v>2012</v>
      </c>
      <c r="C441" s="8">
        <v>56</v>
      </c>
      <c r="D441" s="8" t="s">
        <v>4</v>
      </c>
      <c r="E441" s="8" t="s">
        <v>5</v>
      </c>
      <c r="F441" s="13" t="s">
        <v>578</v>
      </c>
    </row>
    <row r="442" spans="1:6" ht="19">
      <c r="A442" s="11">
        <v>441</v>
      </c>
      <c r="B442" s="8">
        <v>2012</v>
      </c>
      <c r="C442" s="8">
        <v>56</v>
      </c>
      <c r="D442" s="8" t="s">
        <v>49</v>
      </c>
      <c r="E442" s="8" t="s">
        <v>50</v>
      </c>
      <c r="F442" s="13" t="s">
        <v>1516</v>
      </c>
    </row>
    <row r="443" spans="1:6" ht="19">
      <c r="A443" s="11">
        <v>442</v>
      </c>
      <c r="B443" s="8">
        <v>2012</v>
      </c>
      <c r="C443" s="8">
        <v>56</v>
      </c>
      <c r="D443" s="8" t="s">
        <v>497</v>
      </c>
      <c r="E443" s="8" t="s">
        <v>499</v>
      </c>
      <c r="F443" s="13" t="s">
        <v>1517</v>
      </c>
    </row>
    <row r="444" spans="1:6" ht="19">
      <c r="A444" s="11">
        <v>443</v>
      </c>
      <c r="B444" s="8">
        <v>2012</v>
      </c>
      <c r="C444" s="8">
        <v>56</v>
      </c>
      <c r="D444" s="8" t="s">
        <v>173</v>
      </c>
      <c r="E444" s="8" t="s">
        <v>259</v>
      </c>
      <c r="F444" s="13" t="s">
        <v>1518</v>
      </c>
    </row>
    <row r="445" spans="1:6" ht="19">
      <c r="A445" s="11">
        <v>444</v>
      </c>
      <c r="B445" s="8">
        <v>2012</v>
      </c>
      <c r="C445" s="8">
        <v>56</v>
      </c>
      <c r="D445" s="8" t="s">
        <v>40</v>
      </c>
      <c r="E445" s="8" t="s">
        <v>189</v>
      </c>
      <c r="F445" s="13" t="s">
        <v>579</v>
      </c>
    </row>
    <row r="446" spans="1:6" ht="19">
      <c r="A446" s="11">
        <v>445</v>
      </c>
      <c r="B446" s="8">
        <v>2012</v>
      </c>
      <c r="C446" s="8">
        <v>56</v>
      </c>
      <c r="D446" s="8" t="s">
        <v>132</v>
      </c>
      <c r="E446" s="8" t="s">
        <v>475</v>
      </c>
      <c r="F446" s="13" t="s">
        <v>580</v>
      </c>
    </row>
    <row r="447" spans="1:6" ht="19">
      <c r="A447" s="11">
        <v>446</v>
      </c>
      <c r="B447" s="8">
        <v>2012</v>
      </c>
      <c r="C447" s="8">
        <v>56</v>
      </c>
      <c r="D447" s="8" t="s">
        <v>581</v>
      </c>
      <c r="E447" s="8" t="s">
        <v>5</v>
      </c>
      <c r="F447" s="13" t="s">
        <v>582</v>
      </c>
    </row>
    <row r="448" spans="1:6" ht="38">
      <c r="A448" s="11">
        <v>447</v>
      </c>
      <c r="B448" s="8">
        <v>2012</v>
      </c>
      <c r="C448" s="8">
        <v>56</v>
      </c>
      <c r="D448" s="8"/>
      <c r="E448" s="8"/>
      <c r="F448" s="13" t="s">
        <v>583</v>
      </c>
    </row>
    <row r="449" spans="1:6" ht="38">
      <c r="A449" s="11">
        <v>448</v>
      </c>
      <c r="B449" s="8">
        <v>2011</v>
      </c>
      <c r="C449" s="8">
        <v>55</v>
      </c>
      <c r="D449" s="8" t="s">
        <v>584</v>
      </c>
      <c r="E449" s="8" t="s">
        <v>585</v>
      </c>
      <c r="F449" s="13" t="s">
        <v>586</v>
      </c>
    </row>
    <row r="450" spans="1:6" ht="19">
      <c r="A450" s="11">
        <v>449</v>
      </c>
      <c r="B450" s="8">
        <v>2011</v>
      </c>
      <c r="C450" s="8">
        <v>55</v>
      </c>
      <c r="D450" s="8" t="s">
        <v>587</v>
      </c>
      <c r="E450" s="8" t="s">
        <v>259</v>
      </c>
      <c r="F450" s="13" t="s">
        <v>588</v>
      </c>
    </row>
    <row r="451" spans="1:6" ht="19">
      <c r="A451" s="11">
        <v>450</v>
      </c>
      <c r="B451" s="8">
        <v>2011</v>
      </c>
      <c r="C451" s="8">
        <v>55</v>
      </c>
      <c r="D451" s="8" t="s">
        <v>25</v>
      </c>
      <c r="E451" s="8" t="s">
        <v>26</v>
      </c>
      <c r="F451" s="13" t="s">
        <v>589</v>
      </c>
    </row>
    <row r="452" spans="1:6" ht="19">
      <c r="A452" s="11">
        <v>451</v>
      </c>
      <c r="B452" s="8">
        <v>2011</v>
      </c>
      <c r="C452" s="8">
        <v>55</v>
      </c>
      <c r="D452" s="8" t="s">
        <v>568</v>
      </c>
      <c r="E452" s="8" t="s">
        <v>355</v>
      </c>
      <c r="F452" s="13" t="s">
        <v>590</v>
      </c>
    </row>
    <row r="453" spans="1:6" ht="19">
      <c r="A453" s="11">
        <v>452</v>
      </c>
      <c r="B453" s="8">
        <v>2011</v>
      </c>
      <c r="C453" s="8">
        <v>55</v>
      </c>
      <c r="D453" s="8" t="s">
        <v>58</v>
      </c>
      <c r="E453" s="8" t="s">
        <v>26</v>
      </c>
      <c r="F453" s="13" t="s">
        <v>591</v>
      </c>
    </row>
    <row r="454" spans="1:6" ht="19">
      <c r="A454" s="11">
        <v>453</v>
      </c>
      <c r="B454" s="8">
        <v>2011</v>
      </c>
      <c r="C454" s="8">
        <v>55</v>
      </c>
      <c r="D454" s="8" t="s">
        <v>176</v>
      </c>
      <c r="E454" s="8" t="s">
        <v>574</v>
      </c>
      <c r="F454" s="13" t="s">
        <v>592</v>
      </c>
    </row>
    <row r="455" spans="1:6" ht="19">
      <c r="A455" s="11">
        <v>454</v>
      </c>
      <c r="B455" s="8">
        <v>2011</v>
      </c>
      <c r="C455" s="8">
        <v>55</v>
      </c>
      <c r="D455" s="8" t="s">
        <v>25</v>
      </c>
      <c r="E455" s="8" t="s">
        <v>26</v>
      </c>
      <c r="F455" s="13" t="s">
        <v>593</v>
      </c>
    </row>
    <row r="456" spans="1:6" ht="19">
      <c r="A456" s="11">
        <v>455</v>
      </c>
      <c r="B456" s="8">
        <v>2011</v>
      </c>
      <c r="C456" s="8">
        <v>55</v>
      </c>
      <c r="D456" s="8" t="s">
        <v>86</v>
      </c>
      <c r="E456" s="8" t="s">
        <v>594</v>
      </c>
      <c r="F456" s="13" t="s">
        <v>595</v>
      </c>
    </row>
    <row r="457" spans="1:6" ht="19">
      <c r="A457" s="11">
        <v>456</v>
      </c>
      <c r="B457" s="8">
        <v>2011</v>
      </c>
      <c r="C457" s="8">
        <v>55</v>
      </c>
      <c r="D457" s="8" t="s">
        <v>596</v>
      </c>
      <c r="E457" s="8" t="s">
        <v>5</v>
      </c>
      <c r="F457" s="13" t="s">
        <v>597</v>
      </c>
    </row>
    <row r="458" spans="1:6" ht="19">
      <c r="A458" s="11">
        <v>457</v>
      </c>
      <c r="B458" s="8">
        <v>2011</v>
      </c>
      <c r="C458" s="8">
        <v>55</v>
      </c>
      <c r="D458" s="8" t="s">
        <v>101</v>
      </c>
      <c r="E458" s="8" t="s">
        <v>11</v>
      </c>
      <c r="F458" s="13" t="s">
        <v>598</v>
      </c>
    </row>
    <row r="459" spans="1:6" ht="19">
      <c r="A459" s="11">
        <v>458</v>
      </c>
      <c r="B459" s="8">
        <v>2011</v>
      </c>
      <c r="C459" s="8">
        <v>55</v>
      </c>
      <c r="D459" s="8" t="s">
        <v>89</v>
      </c>
      <c r="E459" s="8" t="s">
        <v>90</v>
      </c>
      <c r="F459" s="13" t="s">
        <v>1519</v>
      </c>
    </row>
    <row r="460" spans="1:6" ht="19">
      <c r="A460" s="11">
        <v>459</v>
      </c>
      <c r="B460" s="8">
        <v>2011</v>
      </c>
      <c r="C460" s="8">
        <v>55</v>
      </c>
      <c r="D460" s="8" t="s">
        <v>28</v>
      </c>
      <c r="E460" s="8" t="s">
        <v>29</v>
      </c>
      <c r="F460" s="13" t="s">
        <v>599</v>
      </c>
    </row>
    <row r="461" spans="1:6" ht="19">
      <c r="A461" s="11">
        <v>460</v>
      </c>
      <c r="B461" s="8">
        <v>2011</v>
      </c>
      <c r="C461" s="8">
        <v>55</v>
      </c>
      <c r="D461" s="8" t="s">
        <v>243</v>
      </c>
      <c r="E461" s="8" t="s">
        <v>87</v>
      </c>
      <c r="F461" s="13" t="s">
        <v>1520</v>
      </c>
    </row>
    <row r="462" spans="1:6" ht="19">
      <c r="A462" s="11">
        <v>461</v>
      </c>
      <c r="B462" s="8">
        <v>2011</v>
      </c>
      <c r="C462" s="8">
        <v>55</v>
      </c>
      <c r="D462" s="8" t="s">
        <v>252</v>
      </c>
      <c r="E462" s="8" t="s">
        <v>253</v>
      </c>
      <c r="F462" s="13" t="s">
        <v>600</v>
      </c>
    </row>
    <row r="463" spans="1:6" ht="19">
      <c r="A463" s="11">
        <v>462</v>
      </c>
      <c r="B463" s="8">
        <v>2011</v>
      </c>
      <c r="C463" s="8">
        <v>55</v>
      </c>
      <c r="D463" s="8" t="s">
        <v>601</v>
      </c>
      <c r="E463" s="8" t="s">
        <v>11</v>
      </c>
      <c r="F463" s="13" t="s">
        <v>602</v>
      </c>
    </row>
    <row r="464" spans="1:6" ht="57">
      <c r="A464" s="11">
        <v>463</v>
      </c>
      <c r="B464" s="8">
        <v>2011</v>
      </c>
      <c r="C464" s="8">
        <v>54</v>
      </c>
      <c r="D464" s="9" t="s">
        <v>1725</v>
      </c>
      <c r="E464" s="9" t="s">
        <v>1726</v>
      </c>
      <c r="F464" s="13" t="s">
        <v>603</v>
      </c>
    </row>
    <row r="465" spans="1:6" ht="38">
      <c r="A465" s="11">
        <v>464</v>
      </c>
      <c r="B465" s="8">
        <v>2011</v>
      </c>
      <c r="C465" s="8">
        <v>54</v>
      </c>
      <c r="D465" s="8" t="s">
        <v>604</v>
      </c>
      <c r="E465" s="8" t="s">
        <v>11</v>
      </c>
      <c r="F465" s="13" t="s">
        <v>605</v>
      </c>
    </row>
    <row r="466" spans="1:6" ht="19">
      <c r="A466" s="11">
        <v>465</v>
      </c>
      <c r="B466" s="8">
        <v>2011</v>
      </c>
      <c r="C466" s="8">
        <v>54</v>
      </c>
      <c r="D466" s="8" t="s">
        <v>615</v>
      </c>
      <c r="E466" s="8" t="s">
        <v>355</v>
      </c>
      <c r="F466" s="13" t="s">
        <v>1521</v>
      </c>
    </row>
    <row r="467" spans="1:6" ht="19">
      <c r="A467" s="11">
        <v>466</v>
      </c>
      <c r="B467" s="8">
        <v>2011</v>
      </c>
      <c r="C467" s="8">
        <v>54</v>
      </c>
      <c r="D467" s="8" t="s">
        <v>1522</v>
      </c>
      <c r="E467" s="8" t="s">
        <v>1523</v>
      </c>
      <c r="F467" s="13" t="s">
        <v>1524</v>
      </c>
    </row>
    <row r="468" spans="1:6" ht="19">
      <c r="A468" s="11">
        <v>467</v>
      </c>
      <c r="B468" s="8">
        <v>2011</v>
      </c>
      <c r="C468" s="8">
        <v>54</v>
      </c>
      <c r="D468" s="8" t="s">
        <v>372</v>
      </c>
      <c r="E468" s="8" t="s">
        <v>373</v>
      </c>
      <c r="F468" s="13" t="s">
        <v>1525</v>
      </c>
    </row>
    <row r="469" spans="1:6" ht="19">
      <c r="A469" s="11">
        <v>468</v>
      </c>
      <c r="B469" s="8">
        <v>2011</v>
      </c>
      <c r="C469" s="8">
        <v>54</v>
      </c>
      <c r="D469" s="8" t="s">
        <v>383</v>
      </c>
      <c r="E469" s="8" t="s">
        <v>384</v>
      </c>
      <c r="F469" s="13" t="s">
        <v>606</v>
      </c>
    </row>
    <row r="470" spans="1:6" ht="19">
      <c r="A470" s="11">
        <v>469</v>
      </c>
      <c r="B470" s="8">
        <v>2011</v>
      </c>
      <c r="C470" s="8">
        <v>54</v>
      </c>
      <c r="D470" s="8" t="s">
        <v>126</v>
      </c>
      <c r="E470" s="8" t="s">
        <v>607</v>
      </c>
      <c r="F470" s="13" t="s">
        <v>608</v>
      </c>
    </row>
    <row r="471" spans="1:6" ht="19">
      <c r="A471" s="11">
        <v>470</v>
      </c>
      <c r="B471" s="8">
        <v>2011</v>
      </c>
      <c r="C471" s="8">
        <v>54</v>
      </c>
      <c r="D471" s="8" t="s">
        <v>126</v>
      </c>
      <c r="E471" s="8" t="s">
        <v>5</v>
      </c>
      <c r="F471" s="13" t="s">
        <v>609</v>
      </c>
    </row>
    <row r="472" spans="1:6" ht="38">
      <c r="A472" s="11">
        <v>471</v>
      </c>
      <c r="B472" s="8">
        <v>2011</v>
      </c>
      <c r="C472" s="8">
        <v>54</v>
      </c>
      <c r="D472" s="9" t="s">
        <v>1727</v>
      </c>
      <c r="E472" s="9" t="s">
        <v>1728</v>
      </c>
      <c r="F472" s="13" t="s">
        <v>610</v>
      </c>
    </row>
    <row r="473" spans="1:6" ht="19">
      <c r="A473" s="11">
        <v>472</v>
      </c>
      <c r="B473" s="8">
        <v>2011</v>
      </c>
      <c r="C473" s="8">
        <v>54</v>
      </c>
      <c r="D473" s="8" t="s">
        <v>126</v>
      </c>
      <c r="E473" s="8" t="s">
        <v>292</v>
      </c>
      <c r="F473" s="13" t="s">
        <v>611</v>
      </c>
    </row>
    <row r="474" spans="1:6" ht="57">
      <c r="A474" s="11">
        <v>473</v>
      </c>
      <c r="B474" s="8">
        <v>2011</v>
      </c>
      <c r="C474" s="8">
        <v>54</v>
      </c>
      <c r="D474" s="9" t="s">
        <v>1729</v>
      </c>
      <c r="E474" s="9" t="s">
        <v>1730</v>
      </c>
      <c r="F474" s="13" t="s">
        <v>612</v>
      </c>
    </row>
    <row r="475" spans="1:6" ht="19">
      <c r="A475" s="11">
        <v>474</v>
      </c>
      <c r="B475" s="8">
        <v>2010</v>
      </c>
      <c r="C475" s="8">
        <v>53</v>
      </c>
      <c r="D475" s="8" t="s">
        <v>25</v>
      </c>
      <c r="E475" s="8" t="s">
        <v>26</v>
      </c>
      <c r="F475" s="13" t="s">
        <v>613</v>
      </c>
    </row>
    <row r="476" spans="1:6" ht="38">
      <c r="A476" s="11">
        <v>475</v>
      </c>
      <c r="B476" s="8">
        <v>2010</v>
      </c>
      <c r="C476" s="8">
        <v>53</v>
      </c>
      <c r="D476" s="9" t="s">
        <v>1731</v>
      </c>
      <c r="E476" s="9" t="s">
        <v>1732</v>
      </c>
      <c r="F476" s="13" t="s">
        <v>617</v>
      </c>
    </row>
    <row r="477" spans="1:6" ht="19">
      <c r="A477" s="11">
        <v>476</v>
      </c>
      <c r="B477" s="8">
        <v>2010</v>
      </c>
      <c r="C477" s="8">
        <v>53</v>
      </c>
      <c r="D477" s="8" t="s">
        <v>296</v>
      </c>
      <c r="E477" s="8" t="s">
        <v>297</v>
      </c>
      <c r="F477" s="13" t="s">
        <v>618</v>
      </c>
    </row>
    <row r="478" spans="1:6" ht="19">
      <c r="A478" s="11">
        <v>477</v>
      </c>
      <c r="B478" s="8">
        <v>2010</v>
      </c>
      <c r="C478" s="8">
        <v>53</v>
      </c>
      <c r="D478" s="8" t="s">
        <v>54</v>
      </c>
      <c r="E478" s="8" t="s">
        <v>55</v>
      </c>
      <c r="F478" s="13" t="s">
        <v>619</v>
      </c>
    </row>
    <row r="479" spans="1:6" ht="19">
      <c r="A479" s="11">
        <v>478</v>
      </c>
      <c r="B479" s="8">
        <v>2010</v>
      </c>
      <c r="C479" s="8">
        <v>53</v>
      </c>
      <c r="D479" s="8" t="s">
        <v>243</v>
      </c>
      <c r="E479" s="8" t="s">
        <v>87</v>
      </c>
      <c r="F479" s="13" t="s">
        <v>620</v>
      </c>
    </row>
    <row r="480" spans="1:6" ht="19">
      <c r="A480" s="11">
        <v>479</v>
      </c>
      <c r="B480" s="8">
        <v>2010</v>
      </c>
      <c r="C480" s="8">
        <v>53</v>
      </c>
      <c r="D480" s="8" t="s">
        <v>60</v>
      </c>
      <c r="E480" s="8" t="s">
        <v>26</v>
      </c>
      <c r="F480" s="13" t="s">
        <v>621</v>
      </c>
    </row>
    <row r="481" spans="1:6" ht="19">
      <c r="A481" s="11">
        <v>480</v>
      </c>
      <c r="B481" s="8">
        <v>2010</v>
      </c>
      <c r="C481" s="8">
        <v>53</v>
      </c>
      <c r="D481" s="8" t="s">
        <v>622</v>
      </c>
      <c r="E481" s="8" t="s">
        <v>307</v>
      </c>
      <c r="F481" s="13" t="s">
        <v>623</v>
      </c>
    </row>
    <row r="482" spans="1:6" ht="38">
      <c r="A482" s="11">
        <v>481</v>
      </c>
      <c r="B482" s="8">
        <v>2010</v>
      </c>
      <c r="C482" s="8">
        <v>53</v>
      </c>
      <c r="D482" s="8" t="s">
        <v>101</v>
      </c>
      <c r="E482" s="8" t="s">
        <v>11</v>
      </c>
      <c r="F482" s="13" t="s">
        <v>624</v>
      </c>
    </row>
    <row r="483" spans="1:6" ht="19">
      <c r="A483" s="11">
        <v>482</v>
      </c>
      <c r="B483" s="8">
        <v>2010</v>
      </c>
      <c r="C483" s="8">
        <v>53</v>
      </c>
      <c r="D483" s="8" t="s">
        <v>49</v>
      </c>
      <c r="E483" s="8" t="s">
        <v>386</v>
      </c>
      <c r="F483" s="13" t="s">
        <v>625</v>
      </c>
    </row>
    <row r="484" spans="1:6" ht="19">
      <c r="A484" s="11">
        <v>483</v>
      </c>
      <c r="B484" s="8">
        <v>2010</v>
      </c>
      <c r="C484" s="8">
        <v>53</v>
      </c>
      <c r="D484" s="8" t="s">
        <v>25</v>
      </c>
      <c r="E484" s="8" t="s">
        <v>26</v>
      </c>
      <c r="F484" s="13" t="s">
        <v>626</v>
      </c>
    </row>
    <row r="485" spans="1:6" ht="19">
      <c r="A485" s="11">
        <v>484</v>
      </c>
      <c r="B485" s="8">
        <v>2010</v>
      </c>
      <c r="C485" s="8">
        <v>53</v>
      </c>
      <c r="D485" s="8" t="s">
        <v>4</v>
      </c>
      <c r="E485" s="8" t="s">
        <v>5</v>
      </c>
      <c r="F485" s="13" t="s">
        <v>627</v>
      </c>
    </row>
    <row r="486" spans="1:6" ht="19" customHeight="1">
      <c r="A486" s="11">
        <v>485</v>
      </c>
      <c r="B486" s="8">
        <v>2010</v>
      </c>
      <c r="C486" s="8">
        <v>53</v>
      </c>
      <c r="D486" s="8" t="s">
        <v>149</v>
      </c>
      <c r="E486" s="8" t="s">
        <v>155</v>
      </c>
      <c r="F486" s="13" t="s">
        <v>628</v>
      </c>
    </row>
    <row r="487" spans="1:6" ht="19">
      <c r="A487" s="11">
        <v>486</v>
      </c>
      <c r="B487" s="8">
        <v>2010</v>
      </c>
      <c r="C487" s="8">
        <v>53</v>
      </c>
      <c r="D487" s="8" t="s">
        <v>1526</v>
      </c>
      <c r="E487" s="8" t="s">
        <v>1527</v>
      </c>
      <c r="F487" s="13" t="s">
        <v>1528</v>
      </c>
    </row>
    <row r="488" spans="1:6" ht="38">
      <c r="A488" s="11">
        <v>487</v>
      </c>
      <c r="B488" s="8">
        <v>2010</v>
      </c>
      <c r="C488" s="8">
        <v>53</v>
      </c>
      <c r="D488" s="8" t="s">
        <v>534</v>
      </c>
      <c r="E488" s="8" t="s">
        <v>629</v>
      </c>
      <c r="F488" s="13" t="s">
        <v>630</v>
      </c>
    </row>
    <row r="489" spans="1:6" ht="19">
      <c r="A489" s="11">
        <v>488</v>
      </c>
      <c r="B489" s="8">
        <v>2010</v>
      </c>
      <c r="C489" s="8">
        <v>53</v>
      </c>
      <c r="D489" s="8" t="s">
        <v>631</v>
      </c>
      <c r="E489" s="8" t="s">
        <v>632</v>
      </c>
      <c r="F489" s="13" t="s">
        <v>633</v>
      </c>
    </row>
    <row r="490" spans="1:6" ht="38">
      <c r="A490" s="11">
        <v>489</v>
      </c>
      <c r="B490" s="8">
        <v>2010</v>
      </c>
      <c r="C490" s="8">
        <v>53</v>
      </c>
      <c r="D490" s="8" t="s">
        <v>60</v>
      </c>
      <c r="E490" s="8" t="s">
        <v>26</v>
      </c>
      <c r="F490" s="13" t="s">
        <v>634</v>
      </c>
    </row>
    <row r="491" spans="1:6" ht="19">
      <c r="A491" s="11">
        <v>490</v>
      </c>
      <c r="B491" s="8" t="s">
        <v>635</v>
      </c>
      <c r="C491" s="8">
        <v>53</v>
      </c>
      <c r="D491" s="8" t="s">
        <v>132</v>
      </c>
      <c r="E491" s="8" t="s">
        <v>475</v>
      </c>
      <c r="F491" s="13" t="s">
        <v>636</v>
      </c>
    </row>
    <row r="492" spans="1:6" ht="19">
      <c r="A492" s="11">
        <v>491</v>
      </c>
      <c r="B492" s="8">
        <v>2010</v>
      </c>
      <c r="C492" s="8">
        <v>53</v>
      </c>
      <c r="D492" s="8"/>
      <c r="E492" s="8"/>
      <c r="F492" s="13" t="s">
        <v>637</v>
      </c>
    </row>
    <row r="493" spans="1:6" ht="19">
      <c r="A493" s="11">
        <v>492</v>
      </c>
      <c r="B493" s="8">
        <v>2010</v>
      </c>
      <c r="C493" s="8">
        <v>52</v>
      </c>
      <c r="D493" s="8" t="s">
        <v>638</v>
      </c>
      <c r="E493" s="8" t="s">
        <v>11</v>
      </c>
      <c r="F493" s="13" t="s">
        <v>639</v>
      </c>
    </row>
    <row r="494" spans="1:6" ht="57">
      <c r="A494" s="11">
        <v>493</v>
      </c>
      <c r="B494" s="8">
        <v>2010</v>
      </c>
      <c r="C494" s="8">
        <v>52</v>
      </c>
      <c r="D494" s="8" t="s">
        <v>640</v>
      </c>
      <c r="E494" s="8" t="s">
        <v>641</v>
      </c>
      <c r="F494" s="13" t="s">
        <v>642</v>
      </c>
    </row>
    <row r="495" spans="1:6" ht="17" customHeight="1">
      <c r="A495" s="11">
        <v>494</v>
      </c>
      <c r="B495" s="8">
        <v>2010</v>
      </c>
      <c r="C495" s="8">
        <v>52</v>
      </c>
      <c r="D495" s="8" t="s">
        <v>667</v>
      </c>
      <c r="E495" s="8" t="s">
        <v>26</v>
      </c>
      <c r="F495" s="13" t="s">
        <v>1735</v>
      </c>
    </row>
    <row r="496" spans="1:6" ht="19">
      <c r="A496" s="11">
        <v>495</v>
      </c>
      <c r="B496" s="8">
        <v>2010</v>
      </c>
      <c r="C496" s="8">
        <v>52</v>
      </c>
      <c r="D496" s="8" t="s">
        <v>97</v>
      </c>
      <c r="E496" s="8" t="s">
        <v>98</v>
      </c>
      <c r="F496" s="13" t="s">
        <v>1529</v>
      </c>
    </row>
    <row r="497" spans="1:6" ht="38">
      <c r="A497" s="11">
        <v>496</v>
      </c>
      <c r="B497" s="8">
        <v>2010</v>
      </c>
      <c r="C497" s="8">
        <v>52</v>
      </c>
      <c r="D497" s="9" t="s">
        <v>1733</v>
      </c>
      <c r="E497" s="9" t="s">
        <v>1734</v>
      </c>
      <c r="F497" s="13" t="s">
        <v>644</v>
      </c>
    </row>
    <row r="498" spans="1:6" ht="38">
      <c r="A498" s="11">
        <v>497</v>
      </c>
      <c r="B498" s="8">
        <v>2010</v>
      </c>
      <c r="C498" s="8">
        <v>52</v>
      </c>
      <c r="D498" s="8" t="s">
        <v>324</v>
      </c>
      <c r="E498" s="8" t="s">
        <v>643</v>
      </c>
      <c r="F498" s="13" t="s">
        <v>645</v>
      </c>
    </row>
    <row r="499" spans="1:6" ht="38">
      <c r="A499" s="11">
        <v>498</v>
      </c>
      <c r="B499" s="8">
        <v>2010</v>
      </c>
      <c r="C499" s="8">
        <v>52</v>
      </c>
      <c r="D499" s="8" t="s">
        <v>369</v>
      </c>
      <c r="E499" s="8" t="s">
        <v>370</v>
      </c>
      <c r="F499" s="13" t="s">
        <v>646</v>
      </c>
    </row>
    <row r="500" spans="1:6" ht="19">
      <c r="A500" s="11">
        <v>499</v>
      </c>
      <c r="B500" s="8">
        <v>2010</v>
      </c>
      <c r="C500" s="8">
        <v>52</v>
      </c>
      <c r="D500" s="8" t="s">
        <v>397</v>
      </c>
      <c r="E500" s="8" t="s">
        <v>307</v>
      </c>
      <c r="F500" s="13" t="s">
        <v>1530</v>
      </c>
    </row>
    <row r="501" spans="1:6" ht="38">
      <c r="A501" s="11">
        <v>500</v>
      </c>
      <c r="B501" s="8">
        <v>2010</v>
      </c>
      <c r="C501" s="8">
        <v>52</v>
      </c>
      <c r="D501" s="9" t="s">
        <v>1736</v>
      </c>
      <c r="E501" s="9" t="s">
        <v>1737</v>
      </c>
      <c r="F501" s="13" t="s">
        <v>648</v>
      </c>
    </row>
    <row r="502" spans="1:6" ht="19">
      <c r="A502" s="11">
        <v>501</v>
      </c>
      <c r="B502" s="8">
        <v>2010</v>
      </c>
      <c r="C502" s="8">
        <v>52</v>
      </c>
      <c r="D502" s="8" t="s">
        <v>89</v>
      </c>
      <c r="E502" s="8" t="s">
        <v>90</v>
      </c>
      <c r="F502" s="13" t="s">
        <v>649</v>
      </c>
    </row>
    <row r="503" spans="1:6" ht="19">
      <c r="A503" s="11">
        <v>502</v>
      </c>
      <c r="B503" s="8">
        <v>2010</v>
      </c>
      <c r="C503" s="8">
        <v>52</v>
      </c>
      <c r="D503" s="8" t="s">
        <v>296</v>
      </c>
      <c r="E503" s="8" t="s">
        <v>297</v>
      </c>
      <c r="F503" s="13" t="s">
        <v>650</v>
      </c>
    </row>
    <row r="504" spans="1:6" ht="38">
      <c r="A504" s="11">
        <v>503</v>
      </c>
      <c r="B504" s="8">
        <v>2010</v>
      </c>
      <c r="C504" s="8">
        <v>52</v>
      </c>
      <c r="D504" s="8" t="s">
        <v>101</v>
      </c>
      <c r="E504" s="8" t="s">
        <v>11</v>
      </c>
      <c r="F504" s="13" t="s">
        <v>651</v>
      </c>
    </row>
    <row r="505" spans="1:6" ht="19">
      <c r="A505" s="11">
        <v>504</v>
      </c>
      <c r="B505" s="8">
        <v>2010</v>
      </c>
      <c r="C505" s="8">
        <v>52</v>
      </c>
      <c r="D505" s="8" t="s">
        <v>568</v>
      </c>
      <c r="E505" s="8" t="s">
        <v>355</v>
      </c>
      <c r="F505" s="13" t="s">
        <v>652</v>
      </c>
    </row>
    <row r="506" spans="1:6" ht="19">
      <c r="A506" s="11">
        <v>505</v>
      </c>
      <c r="B506" s="8">
        <v>2010</v>
      </c>
      <c r="C506" s="8">
        <v>52</v>
      </c>
      <c r="D506" s="8" t="s">
        <v>25</v>
      </c>
      <c r="E506" s="8" t="s">
        <v>26</v>
      </c>
      <c r="F506" s="13" t="s">
        <v>653</v>
      </c>
    </row>
    <row r="507" spans="1:6" ht="19">
      <c r="A507" s="11">
        <v>506</v>
      </c>
      <c r="B507" s="8">
        <v>2010</v>
      </c>
      <c r="C507" s="8">
        <v>52</v>
      </c>
      <c r="D507" s="8" t="s">
        <v>654</v>
      </c>
      <c r="E507" s="8" t="s">
        <v>655</v>
      </c>
      <c r="F507" s="13" t="s">
        <v>656</v>
      </c>
    </row>
    <row r="508" spans="1:6" ht="19">
      <c r="A508" s="11">
        <v>507</v>
      </c>
      <c r="B508" s="8">
        <v>2010</v>
      </c>
      <c r="C508" s="8">
        <v>52</v>
      </c>
      <c r="D508" s="8" t="s">
        <v>40</v>
      </c>
      <c r="E508" s="8" t="s">
        <v>41</v>
      </c>
      <c r="F508" s="13" t="s">
        <v>657</v>
      </c>
    </row>
    <row r="509" spans="1:6" ht="19">
      <c r="A509" s="11">
        <v>508</v>
      </c>
      <c r="B509" s="8">
        <v>2010</v>
      </c>
      <c r="C509" s="8">
        <v>52</v>
      </c>
      <c r="D509" s="8" t="s">
        <v>86</v>
      </c>
      <c r="E509" s="8" t="s">
        <v>594</v>
      </c>
      <c r="F509" s="13" t="s">
        <v>658</v>
      </c>
    </row>
    <row r="510" spans="1:6" ht="19">
      <c r="A510" s="11">
        <v>509</v>
      </c>
      <c r="B510" s="8">
        <v>2010</v>
      </c>
      <c r="C510" s="8">
        <v>52</v>
      </c>
      <c r="D510" s="8" t="s">
        <v>176</v>
      </c>
      <c r="E510" s="8" t="s">
        <v>574</v>
      </c>
      <c r="F510" s="13" t="s">
        <v>659</v>
      </c>
    </row>
    <row r="511" spans="1:6" ht="38">
      <c r="A511" s="11">
        <v>510</v>
      </c>
      <c r="B511" s="8">
        <v>2010</v>
      </c>
      <c r="C511" s="8">
        <v>52</v>
      </c>
      <c r="D511" s="8" t="s">
        <v>615</v>
      </c>
      <c r="E511" s="8" t="s">
        <v>355</v>
      </c>
      <c r="F511" s="13" t="s">
        <v>660</v>
      </c>
    </row>
    <row r="512" spans="1:6" ht="19">
      <c r="A512" s="11">
        <v>511</v>
      </c>
      <c r="B512" s="8">
        <v>2010</v>
      </c>
      <c r="C512" s="8">
        <v>52</v>
      </c>
      <c r="D512" s="8" t="s">
        <v>25</v>
      </c>
      <c r="E512" s="8" t="s">
        <v>661</v>
      </c>
      <c r="F512" s="13" t="s">
        <v>662</v>
      </c>
    </row>
    <row r="513" spans="1:6" ht="19">
      <c r="A513" s="11">
        <v>512</v>
      </c>
      <c r="B513" s="8">
        <v>2010</v>
      </c>
      <c r="C513" s="8">
        <v>52</v>
      </c>
      <c r="D513" s="8" t="s">
        <v>663</v>
      </c>
      <c r="E513" s="8" t="s">
        <v>664</v>
      </c>
      <c r="F513" s="13" t="s">
        <v>665</v>
      </c>
    </row>
    <row r="514" spans="1:6" ht="19">
      <c r="A514" s="11">
        <v>513</v>
      </c>
      <c r="B514" s="8">
        <v>2010</v>
      </c>
      <c r="C514" s="8">
        <v>52</v>
      </c>
      <c r="D514" s="8" t="s">
        <v>3</v>
      </c>
      <c r="E514" s="8" t="s">
        <v>483</v>
      </c>
      <c r="F514" s="13" t="s">
        <v>666</v>
      </c>
    </row>
    <row r="515" spans="1:6" ht="38">
      <c r="A515" s="11">
        <v>514</v>
      </c>
      <c r="B515" s="8">
        <v>2009</v>
      </c>
      <c r="C515" s="8">
        <v>51</v>
      </c>
      <c r="D515" s="8" t="s">
        <v>667</v>
      </c>
      <c r="E515" s="8" t="s">
        <v>661</v>
      </c>
      <c r="F515" s="13" t="s">
        <v>668</v>
      </c>
    </row>
    <row r="516" spans="1:6" ht="38">
      <c r="A516" s="11">
        <v>515</v>
      </c>
      <c r="B516" s="8">
        <v>2009</v>
      </c>
      <c r="C516" s="8">
        <v>51</v>
      </c>
      <c r="D516" s="8" t="s">
        <v>669</v>
      </c>
      <c r="E516" s="8" t="s">
        <v>73</v>
      </c>
      <c r="F516" s="13" t="s">
        <v>670</v>
      </c>
    </row>
    <row r="517" spans="1:6" ht="19">
      <c r="A517" s="11">
        <v>516</v>
      </c>
      <c r="B517" s="8">
        <v>2009</v>
      </c>
      <c r="C517" s="8">
        <v>51</v>
      </c>
      <c r="D517" s="8" t="s">
        <v>565</v>
      </c>
      <c r="E517" s="8" t="s">
        <v>180</v>
      </c>
      <c r="F517" s="13" t="s">
        <v>671</v>
      </c>
    </row>
    <row r="518" spans="1:6" ht="19">
      <c r="A518" s="11">
        <v>517</v>
      </c>
      <c r="B518" s="8">
        <v>2009</v>
      </c>
      <c r="C518" s="8">
        <v>51</v>
      </c>
      <c r="D518" s="8" t="s">
        <v>29</v>
      </c>
      <c r="E518" s="8" t="s">
        <v>135</v>
      </c>
      <c r="F518" s="13" t="s">
        <v>672</v>
      </c>
    </row>
    <row r="519" spans="1:6" ht="38">
      <c r="A519" s="11">
        <v>518</v>
      </c>
      <c r="B519" s="8">
        <v>2009</v>
      </c>
      <c r="C519" s="8">
        <v>51</v>
      </c>
      <c r="D519" s="8" t="s">
        <v>498</v>
      </c>
      <c r="E519" s="8" t="s">
        <v>500</v>
      </c>
      <c r="F519" s="13" t="s">
        <v>1531</v>
      </c>
    </row>
    <row r="520" spans="1:6" ht="19">
      <c r="A520" s="11">
        <v>519</v>
      </c>
      <c r="B520" s="8">
        <v>2009</v>
      </c>
      <c r="C520" s="8">
        <v>51</v>
      </c>
      <c r="D520" s="8" t="s">
        <v>369</v>
      </c>
      <c r="E520" s="8" t="s">
        <v>370</v>
      </c>
      <c r="F520" s="13" t="s">
        <v>673</v>
      </c>
    </row>
    <row r="521" spans="1:6" ht="38">
      <c r="A521" s="11">
        <v>520</v>
      </c>
      <c r="B521" s="8">
        <v>2009</v>
      </c>
      <c r="C521" s="8">
        <v>51</v>
      </c>
      <c r="D521" s="8" t="s">
        <v>674</v>
      </c>
      <c r="E521" s="8" t="s">
        <v>149</v>
      </c>
      <c r="F521" s="13" t="s">
        <v>1738</v>
      </c>
    </row>
    <row r="522" spans="1:6" ht="38">
      <c r="A522" s="11">
        <v>521</v>
      </c>
      <c r="B522" s="8">
        <v>2009</v>
      </c>
      <c r="C522" s="8">
        <v>50</v>
      </c>
      <c r="D522" s="9" t="s">
        <v>1739</v>
      </c>
      <c r="E522" s="8" t="s">
        <v>675</v>
      </c>
      <c r="F522" s="13" t="s">
        <v>676</v>
      </c>
    </row>
    <row r="523" spans="1:6" ht="19">
      <c r="A523" s="11">
        <v>522</v>
      </c>
      <c r="B523" s="8">
        <v>2009</v>
      </c>
      <c r="C523" s="8">
        <v>50</v>
      </c>
      <c r="D523" s="8" t="s">
        <v>707</v>
      </c>
      <c r="E523" s="8" t="s">
        <v>708</v>
      </c>
      <c r="F523" s="13" t="s">
        <v>1532</v>
      </c>
    </row>
    <row r="524" spans="1:6" ht="38">
      <c r="A524" s="11">
        <v>523</v>
      </c>
      <c r="B524" s="8">
        <v>2009</v>
      </c>
      <c r="C524" s="8">
        <v>50</v>
      </c>
      <c r="D524" s="8" t="s">
        <v>10</v>
      </c>
      <c r="E524" s="8" t="s">
        <v>11</v>
      </c>
      <c r="F524" s="13" t="s">
        <v>1740</v>
      </c>
    </row>
    <row r="525" spans="1:6" ht="19">
      <c r="A525" s="11">
        <v>524</v>
      </c>
      <c r="B525" s="8">
        <v>2009</v>
      </c>
      <c r="C525" s="8">
        <v>50</v>
      </c>
      <c r="D525" s="8" t="s">
        <v>86</v>
      </c>
      <c r="E525" s="8" t="s">
        <v>87</v>
      </c>
      <c r="F525" s="13" t="s">
        <v>1533</v>
      </c>
    </row>
    <row r="526" spans="1:6" ht="19">
      <c r="A526" s="11">
        <v>525</v>
      </c>
      <c r="B526" s="8">
        <v>2009</v>
      </c>
      <c r="C526" s="8">
        <v>50</v>
      </c>
      <c r="D526" s="8" t="s">
        <v>101</v>
      </c>
      <c r="E526" s="8" t="s">
        <v>11</v>
      </c>
      <c r="F526" s="13" t="s">
        <v>1534</v>
      </c>
    </row>
    <row r="527" spans="1:6" ht="19">
      <c r="A527" s="11">
        <v>526</v>
      </c>
      <c r="B527" s="8">
        <v>2009</v>
      </c>
      <c r="C527" s="8">
        <v>50</v>
      </c>
      <c r="D527" s="8" t="s">
        <v>397</v>
      </c>
      <c r="E527" s="8" t="s">
        <v>195</v>
      </c>
      <c r="F527" s="13" t="s">
        <v>677</v>
      </c>
    </row>
    <row r="528" spans="1:6" ht="38">
      <c r="A528" s="11">
        <v>527</v>
      </c>
      <c r="B528" s="8">
        <v>2009</v>
      </c>
      <c r="C528" s="8">
        <v>50</v>
      </c>
      <c r="D528" s="9" t="s">
        <v>1741</v>
      </c>
      <c r="E528" s="9" t="s">
        <v>1742</v>
      </c>
      <c r="F528" s="13" t="s">
        <v>678</v>
      </c>
    </row>
    <row r="529" spans="1:6" ht="19">
      <c r="A529" s="11">
        <v>528</v>
      </c>
      <c r="B529" s="8">
        <v>2009</v>
      </c>
      <c r="C529" s="8">
        <v>50</v>
      </c>
      <c r="D529" s="8" t="s">
        <v>3</v>
      </c>
      <c r="E529" s="8" t="s">
        <v>483</v>
      </c>
      <c r="F529" s="13" t="s">
        <v>679</v>
      </c>
    </row>
    <row r="530" spans="1:6" ht="19">
      <c r="A530" s="11">
        <v>529</v>
      </c>
      <c r="B530" s="8">
        <v>2009</v>
      </c>
      <c r="C530" s="8">
        <v>50</v>
      </c>
      <c r="D530" s="8" t="s">
        <v>132</v>
      </c>
      <c r="E530" s="8" t="s">
        <v>475</v>
      </c>
      <c r="F530" s="13" t="s">
        <v>680</v>
      </c>
    </row>
    <row r="531" spans="1:6" ht="38">
      <c r="A531" s="11">
        <v>530</v>
      </c>
      <c r="B531" s="8">
        <v>2009</v>
      </c>
      <c r="C531" s="8">
        <v>50</v>
      </c>
      <c r="D531" s="8"/>
      <c r="E531" s="8"/>
      <c r="F531" s="13" t="s">
        <v>681</v>
      </c>
    </row>
    <row r="532" spans="1:6" ht="19">
      <c r="A532" s="11">
        <v>531</v>
      </c>
      <c r="B532" s="8">
        <v>2008</v>
      </c>
      <c r="C532" s="8">
        <v>49</v>
      </c>
      <c r="D532" s="8" t="s">
        <v>682</v>
      </c>
      <c r="E532" s="8" t="s">
        <v>683</v>
      </c>
      <c r="F532" s="13" t="s">
        <v>684</v>
      </c>
    </row>
    <row r="533" spans="1:6" ht="19">
      <c r="A533" s="11">
        <v>532</v>
      </c>
      <c r="B533" s="8">
        <v>2008</v>
      </c>
      <c r="C533" s="8">
        <v>49</v>
      </c>
      <c r="D533" s="8" t="s">
        <v>685</v>
      </c>
      <c r="E533" s="8" t="s">
        <v>543</v>
      </c>
      <c r="F533" s="13" t="s">
        <v>686</v>
      </c>
    </row>
    <row r="534" spans="1:6" ht="19">
      <c r="A534" s="11">
        <v>533</v>
      </c>
      <c r="B534" s="8">
        <v>2008</v>
      </c>
      <c r="C534" s="8">
        <v>49</v>
      </c>
      <c r="D534" s="8" t="s">
        <v>132</v>
      </c>
      <c r="E534" s="8" t="s">
        <v>475</v>
      </c>
      <c r="F534" s="13" t="s">
        <v>687</v>
      </c>
    </row>
    <row r="535" spans="1:6" ht="19">
      <c r="A535" s="11">
        <v>534</v>
      </c>
      <c r="B535" s="8">
        <v>2008</v>
      </c>
      <c r="C535" s="8">
        <v>49</v>
      </c>
      <c r="D535" s="8" t="s">
        <v>688</v>
      </c>
      <c r="E535" s="8" t="s">
        <v>689</v>
      </c>
      <c r="F535" s="13" t="s">
        <v>690</v>
      </c>
    </row>
    <row r="536" spans="1:6" ht="19">
      <c r="A536" s="11">
        <v>535</v>
      </c>
      <c r="B536" s="8">
        <v>2008</v>
      </c>
      <c r="C536" s="8">
        <v>49</v>
      </c>
      <c r="D536" s="8" t="s">
        <v>60</v>
      </c>
      <c r="E536" s="8" t="s">
        <v>26</v>
      </c>
      <c r="F536" s="13" t="s">
        <v>691</v>
      </c>
    </row>
    <row r="537" spans="1:6" ht="38">
      <c r="A537" s="11">
        <v>536</v>
      </c>
      <c r="B537" s="8">
        <v>2008</v>
      </c>
      <c r="C537" s="8">
        <v>49</v>
      </c>
      <c r="D537" s="8" t="s">
        <v>397</v>
      </c>
      <c r="E537" s="8" t="s">
        <v>195</v>
      </c>
      <c r="F537" s="13" t="s">
        <v>692</v>
      </c>
    </row>
    <row r="538" spans="1:6" ht="19">
      <c r="A538" s="11">
        <v>537</v>
      </c>
      <c r="B538" s="8">
        <v>2008</v>
      </c>
      <c r="C538" s="8">
        <v>49</v>
      </c>
      <c r="D538" s="8" t="s">
        <v>46</v>
      </c>
      <c r="E538" s="8" t="s">
        <v>1535</v>
      </c>
      <c r="F538" s="13" t="s">
        <v>1536</v>
      </c>
    </row>
    <row r="539" spans="1:6" ht="19">
      <c r="A539" s="11">
        <v>538</v>
      </c>
      <c r="B539" s="8">
        <v>2008</v>
      </c>
      <c r="C539" s="8">
        <v>49</v>
      </c>
      <c r="D539" s="8" t="s">
        <v>565</v>
      </c>
      <c r="E539" s="8" t="s">
        <v>180</v>
      </c>
      <c r="F539" s="13" t="s">
        <v>1537</v>
      </c>
    </row>
    <row r="540" spans="1:6" ht="19">
      <c r="A540" s="11">
        <v>539</v>
      </c>
      <c r="B540" s="8">
        <v>2008</v>
      </c>
      <c r="C540" s="8">
        <v>49</v>
      </c>
      <c r="D540" s="8" t="s">
        <v>565</v>
      </c>
      <c r="E540" s="8" t="s">
        <v>180</v>
      </c>
      <c r="F540" s="13" t="s">
        <v>1538</v>
      </c>
    </row>
    <row r="541" spans="1:6" ht="38">
      <c r="A541" s="11">
        <v>540</v>
      </c>
      <c r="B541" s="8">
        <v>2008</v>
      </c>
      <c r="C541" s="8">
        <v>49</v>
      </c>
      <c r="D541" s="9" t="s">
        <v>1727</v>
      </c>
      <c r="E541" s="9" t="s">
        <v>1728</v>
      </c>
      <c r="F541" s="13" t="s">
        <v>1539</v>
      </c>
    </row>
    <row r="542" spans="1:6" ht="19">
      <c r="A542" s="11">
        <v>541</v>
      </c>
      <c r="B542" s="8">
        <v>2008</v>
      </c>
      <c r="C542" s="8">
        <v>49</v>
      </c>
      <c r="D542" s="8" t="s">
        <v>519</v>
      </c>
      <c r="E542" s="8" t="s">
        <v>1540</v>
      </c>
      <c r="F542" s="13" t="s">
        <v>1541</v>
      </c>
    </row>
    <row r="543" spans="1:6" ht="19">
      <c r="A543" s="11">
        <v>542</v>
      </c>
      <c r="B543" s="8">
        <v>2008</v>
      </c>
      <c r="C543" s="8">
        <v>49</v>
      </c>
      <c r="D543" s="8" t="s">
        <v>54</v>
      </c>
      <c r="E543" s="8" t="s">
        <v>29</v>
      </c>
      <c r="F543" s="13" t="s">
        <v>1542</v>
      </c>
    </row>
    <row r="544" spans="1:6" ht="19">
      <c r="A544" s="11">
        <v>543</v>
      </c>
      <c r="B544" s="8">
        <v>2008</v>
      </c>
      <c r="C544" s="8">
        <v>49</v>
      </c>
      <c r="D544" s="8" t="s">
        <v>40</v>
      </c>
      <c r="E544" s="8" t="s">
        <v>1543</v>
      </c>
      <c r="F544" s="13" t="s">
        <v>1544</v>
      </c>
    </row>
    <row r="545" spans="1:6" ht="19">
      <c r="A545" s="11">
        <v>544</v>
      </c>
      <c r="B545" s="8">
        <v>2008</v>
      </c>
      <c r="C545" s="8">
        <v>49</v>
      </c>
      <c r="D545" s="8" t="s">
        <v>86</v>
      </c>
      <c r="E545" s="8" t="s">
        <v>303</v>
      </c>
      <c r="F545" s="13" t="s">
        <v>1545</v>
      </c>
    </row>
    <row r="546" spans="1:6" ht="19">
      <c r="A546" s="11">
        <v>545</v>
      </c>
      <c r="B546" s="8">
        <v>2008</v>
      </c>
      <c r="C546" s="8">
        <v>49</v>
      </c>
      <c r="D546" s="8" t="s">
        <v>40</v>
      </c>
      <c r="E546" s="8" t="s">
        <v>189</v>
      </c>
      <c r="F546" s="13" t="s">
        <v>1546</v>
      </c>
    </row>
    <row r="547" spans="1:6" ht="19">
      <c r="A547" s="11">
        <v>546</v>
      </c>
      <c r="B547" s="8">
        <v>2008</v>
      </c>
      <c r="C547" s="8">
        <v>49</v>
      </c>
      <c r="D547" s="8" t="s">
        <v>568</v>
      </c>
      <c r="E547" s="8" t="s">
        <v>355</v>
      </c>
      <c r="F547" s="13" t="s">
        <v>1547</v>
      </c>
    </row>
    <row r="548" spans="1:6" ht="19">
      <c r="A548" s="11">
        <v>547</v>
      </c>
      <c r="B548" s="8">
        <v>2008</v>
      </c>
      <c r="C548" s="8">
        <v>49</v>
      </c>
      <c r="D548" s="8" t="s">
        <v>568</v>
      </c>
      <c r="E548" s="8" t="s">
        <v>355</v>
      </c>
      <c r="F548" s="13" t="s">
        <v>1548</v>
      </c>
    </row>
    <row r="549" spans="1:6" ht="38">
      <c r="A549" s="11">
        <v>548</v>
      </c>
      <c r="B549" s="8">
        <v>2008</v>
      </c>
      <c r="C549" s="8">
        <v>49</v>
      </c>
      <c r="D549" s="9" t="s">
        <v>1743</v>
      </c>
      <c r="E549" s="9" t="s">
        <v>1744</v>
      </c>
      <c r="F549" s="13" t="s">
        <v>1549</v>
      </c>
    </row>
    <row r="550" spans="1:6" ht="17" customHeight="1">
      <c r="A550" s="11">
        <v>549</v>
      </c>
      <c r="B550" s="8">
        <v>2008</v>
      </c>
      <c r="C550" s="8">
        <v>49</v>
      </c>
      <c r="D550" s="8" t="s">
        <v>135</v>
      </c>
      <c r="E550" s="8" t="s">
        <v>29</v>
      </c>
      <c r="F550" s="13" t="s">
        <v>1745</v>
      </c>
    </row>
    <row r="551" spans="1:6" ht="19">
      <c r="A551" s="11">
        <v>550</v>
      </c>
      <c r="B551" s="8">
        <v>2008</v>
      </c>
      <c r="C551" s="8">
        <v>49</v>
      </c>
      <c r="D551" s="8" t="s">
        <v>1550</v>
      </c>
      <c r="E551" s="8" t="s">
        <v>1551</v>
      </c>
      <c r="F551" s="13" t="s">
        <v>1552</v>
      </c>
    </row>
    <row r="552" spans="1:6" ht="19">
      <c r="A552" s="11">
        <v>551</v>
      </c>
      <c r="B552" s="8">
        <v>2008</v>
      </c>
      <c r="C552" s="8">
        <v>49</v>
      </c>
      <c r="D552" s="8" t="s">
        <v>135</v>
      </c>
      <c r="E552" s="8" t="s">
        <v>29</v>
      </c>
      <c r="F552" s="13" t="s">
        <v>1553</v>
      </c>
    </row>
    <row r="553" spans="1:6" ht="19">
      <c r="A553" s="11">
        <v>552</v>
      </c>
      <c r="B553" s="8">
        <v>2008</v>
      </c>
      <c r="C553" s="8">
        <v>49</v>
      </c>
      <c r="D553" s="8" t="s">
        <v>1554</v>
      </c>
      <c r="E553" s="8" t="s">
        <v>558</v>
      </c>
      <c r="F553" s="13" t="s">
        <v>1555</v>
      </c>
    </row>
    <row r="554" spans="1:6" ht="38">
      <c r="A554" s="11">
        <v>553</v>
      </c>
      <c r="B554" s="8">
        <v>2008</v>
      </c>
      <c r="C554" s="8">
        <v>49</v>
      </c>
      <c r="D554" s="9" t="s">
        <v>1746</v>
      </c>
      <c r="E554" s="9" t="s">
        <v>1747</v>
      </c>
      <c r="F554" s="13" t="s">
        <v>694</v>
      </c>
    </row>
    <row r="555" spans="1:6" ht="19">
      <c r="A555" s="11">
        <v>554</v>
      </c>
      <c r="B555" s="8">
        <v>2008</v>
      </c>
      <c r="C555" s="8">
        <v>49</v>
      </c>
      <c r="D555" s="8" t="s">
        <v>615</v>
      </c>
      <c r="E555" s="8" t="s">
        <v>355</v>
      </c>
      <c r="F555" s="13" t="s">
        <v>695</v>
      </c>
    </row>
    <row r="556" spans="1:6" ht="57">
      <c r="A556" s="11">
        <v>555</v>
      </c>
      <c r="B556" s="8">
        <v>2008</v>
      </c>
      <c r="C556" s="8">
        <v>49</v>
      </c>
      <c r="D556" s="8" t="s">
        <v>25</v>
      </c>
      <c r="E556" s="8" t="s">
        <v>661</v>
      </c>
      <c r="F556" s="13" t="s">
        <v>696</v>
      </c>
    </row>
    <row r="557" spans="1:6" ht="38">
      <c r="A557" s="11">
        <v>556</v>
      </c>
      <c r="B557" s="8">
        <v>2008</v>
      </c>
      <c r="C557" s="8">
        <v>49</v>
      </c>
      <c r="D557" s="8"/>
      <c r="E557" s="8"/>
      <c r="F557" s="13" t="s">
        <v>697</v>
      </c>
    </row>
    <row r="558" spans="1:6" ht="19">
      <c r="A558" s="11">
        <v>557</v>
      </c>
      <c r="B558" s="8">
        <v>2008</v>
      </c>
      <c r="C558" s="8">
        <v>48</v>
      </c>
      <c r="D558" s="8" t="s">
        <v>698</v>
      </c>
      <c r="E558" s="8" t="s">
        <v>32</v>
      </c>
      <c r="F558" s="13" t="s">
        <v>699</v>
      </c>
    </row>
    <row r="559" spans="1:6" ht="17" customHeight="1">
      <c r="A559" s="11">
        <v>558</v>
      </c>
      <c r="B559" s="8">
        <v>2008</v>
      </c>
      <c r="C559" s="8">
        <v>48</v>
      </c>
      <c r="D559" s="8" t="s">
        <v>700</v>
      </c>
      <c r="E559" s="8" t="s">
        <v>253</v>
      </c>
      <c r="F559" s="13" t="s">
        <v>701</v>
      </c>
    </row>
    <row r="560" spans="1:6" ht="17" customHeight="1">
      <c r="A560" s="11">
        <v>559</v>
      </c>
      <c r="B560" s="8">
        <v>2008</v>
      </c>
      <c r="C560" s="8">
        <v>48</v>
      </c>
      <c r="D560" s="8" t="s">
        <v>132</v>
      </c>
      <c r="E560" s="8" t="s">
        <v>475</v>
      </c>
      <c r="F560" s="13" t="s">
        <v>702</v>
      </c>
    </row>
    <row r="561" spans="1:6" ht="19">
      <c r="A561" s="11">
        <v>560</v>
      </c>
      <c r="B561" s="8">
        <v>2008</v>
      </c>
      <c r="C561" s="8">
        <v>48</v>
      </c>
      <c r="D561" s="8" t="s">
        <v>667</v>
      </c>
      <c r="E561" s="8" t="s">
        <v>26</v>
      </c>
      <c r="F561" s="13" t="s">
        <v>703</v>
      </c>
    </row>
    <row r="562" spans="1:6" ht="19">
      <c r="A562" s="11">
        <v>561</v>
      </c>
      <c r="B562" s="8">
        <v>2008</v>
      </c>
      <c r="C562" s="8">
        <v>48</v>
      </c>
      <c r="D562" s="8" t="s">
        <v>10</v>
      </c>
      <c r="E562" s="8" t="s">
        <v>11</v>
      </c>
      <c r="F562" s="13" t="s">
        <v>1556</v>
      </c>
    </row>
    <row r="563" spans="1:6" ht="19">
      <c r="A563" s="11">
        <v>562</v>
      </c>
      <c r="B563" s="8">
        <v>2008</v>
      </c>
      <c r="C563" s="8">
        <v>48</v>
      </c>
      <c r="D563" s="8" t="s">
        <v>667</v>
      </c>
      <c r="E563" s="8" t="s">
        <v>26</v>
      </c>
      <c r="F563" s="13" t="s">
        <v>1557</v>
      </c>
    </row>
    <row r="564" spans="1:6" ht="19">
      <c r="A564" s="11">
        <v>563</v>
      </c>
      <c r="B564" s="8">
        <v>2008</v>
      </c>
      <c r="C564" s="8">
        <v>48</v>
      </c>
      <c r="D564" s="8" t="s">
        <v>132</v>
      </c>
      <c r="E564" s="8" t="s">
        <v>475</v>
      </c>
      <c r="F564" s="13" t="s">
        <v>704</v>
      </c>
    </row>
    <row r="565" spans="1:6" ht="19">
      <c r="A565" s="11">
        <v>564</v>
      </c>
      <c r="B565" s="8">
        <v>2008</v>
      </c>
      <c r="C565" s="8">
        <v>48</v>
      </c>
      <c r="D565" s="8" t="s">
        <v>498</v>
      </c>
      <c r="E565" s="8" t="s">
        <v>500</v>
      </c>
      <c r="F565" s="13" t="s">
        <v>705</v>
      </c>
    </row>
    <row r="566" spans="1:6" ht="19">
      <c r="A566" s="11">
        <v>565</v>
      </c>
      <c r="B566" s="8">
        <v>2008</v>
      </c>
      <c r="C566" s="8">
        <v>48</v>
      </c>
      <c r="D566" s="8"/>
      <c r="E566" s="8"/>
      <c r="F566" s="13" t="s">
        <v>706</v>
      </c>
    </row>
    <row r="567" spans="1:6" ht="19">
      <c r="A567" s="11">
        <v>566</v>
      </c>
      <c r="B567" s="8">
        <v>2008</v>
      </c>
      <c r="C567" s="8">
        <v>47</v>
      </c>
      <c r="D567" s="8" t="s">
        <v>707</v>
      </c>
      <c r="E567" s="8" t="s">
        <v>708</v>
      </c>
      <c r="F567" s="13" t="s">
        <v>709</v>
      </c>
    </row>
    <row r="568" spans="1:6" ht="19">
      <c r="A568" s="11">
        <v>567</v>
      </c>
      <c r="B568" s="8">
        <v>2007</v>
      </c>
      <c r="C568" s="8">
        <v>47</v>
      </c>
      <c r="D568" s="8" t="s">
        <v>685</v>
      </c>
      <c r="E568" s="8" t="s">
        <v>710</v>
      </c>
      <c r="F568" s="13" t="s">
        <v>711</v>
      </c>
    </row>
    <row r="569" spans="1:6" ht="38">
      <c r="A569" s="11">
        <v>568</v>
      </c>
      <c r="B569" s="8">
        <v>2007</v>
      </c>
      <c r="C569" s="8">
        <v>47</v>
      </c>
      <c r="D569" s="8" t="s">
        <v>10</v>
      </c>
      <c r="E569" s="8" t="s">
        <v>11</v>
      </c>
      <c r="F569" s="13" t="s">
        <v>712</v>
      </c>
    </row>
    <row r="570" spans="1:6" ht="19">
      <c r="A570" s="11">
        <v>569</v>
      </c>
      <c r="B570" s="8">
        <v>2007</v>
      </c>
      <c r="C570" s="8">
        <v>47</v>
      </c>
      <c r="D570" s="8" t="s">
        <v>713</v>
      </c>
      <c r="E570" s="8" t="s">
        <v>714</v>
      </c>
      <c r="F570" s="13" t="s">
        <v>1558</v>
      </c>
    </row>
    <row r="571" spans="1:6" ht="38">
      <c r="A571" s="11">
        <v>570</v>
      </c>
      <c r="B571" s="8">
        <v>2007</v>
      </c>
      <c r="C571" s="8">
        <v>47</v>
      </c>
      <c r="D571" s="8" t="s">
        <v>715</v>
      </c>
      <c r="E571" s="8" t="s">
        <v>716</v>
      </c>
      <c r="F571" s="13" t="s">
        <v>717</v>
      </c>
    </row>
    <row r="572" spans="1:6" ht="38">
      <c r="A572" s="11">
        <v>571</v>
      </c>
      <c r="B572" s="8">
        <v>2007</v>
      </c>
      <c r="C572" s="8">
        <v>47</v>
      </c>
      <c r="D572" s="9" t="s">
        <v>1748</v>
      </c>
      <c r="E572" s="9" t="s">
        <v>1749</v>
      </c>
      <c r="F572" s="13" t="s">
        <v>1559</v>
      </c>
    </row>
    <row r="573" spans="1:6" ht="19">
      <c r="A573" s="11">
        <v>572</v>
      </c>
      <c r="B573" s="8">
        <v>2007</v>
      </c>
      <c r="C573" s="8">
        <v>47</v>
      </c>
      <c r="D573" s="8" t="s">
        <v>60</v>
      </c>
      <c r="E573" s="8" t="s">
        <v>26</v>
      </c>
      <c r="F573" s="13" t="s">
        <v>1560</v>
      </c>
    </row>
    <row r="574" spans="1:6" ht="19">
      <c r="A574" s="11">
        <v>573</v>
      </c>
      <c r="B574" s="8">
        <v>2007</v>
      </c>
      <c r="C574" s="8">
        <v>47</v>
      </c>
      <c r="D574" s="8" t="s">
        <v>420</v>
      </c>
      <c r="E574" s="8" t="s">
        <v>5</v>
      </c>
      <c r="F574" s="13" t="s">
        <v>1561</v>
      </c>
    </row>
    <row r="575" spans="1:6" ht="38">
      <c r="A575" s="11">
        <v>574</v>
      </c>
      <c r="B575" s="8">
        <v>2007</v>
      </c>
      <c r="C575" s="8">
        <v>47</v>
      </c>
      <c r="D575" s="8" t="s">
        <v>397</v>
      </c>
      <c r="E575" s="8" t="s">
        <v>195</v>
      </c>
      <c r="F575" s="13" t="s">
        <v>718</v>
      </c>
    </row>
    <row r="576" spans="1:6" ht="19">
      <c r="A576" s="11">
        <v>575</v>
      </c>
      <c r="B576" s="8">
        <v>2007</v>
      </c>
      <c r="C576" s="8">
        <v>47</v>
      </c>
      <c r="D576" s="8" t="s">
        <v>667</v>
      </c>
      <c r="E576" s="8" t="s">
        <v>26</v>
      </c>
      <c r="F576" s="13" t="s">
        <v>719</v>
      </c>
    </row>
    <row r="577" spans="1:6" ht="19">
      <c r="A577" s="11">
        <v>576</v>
      </c>
      <c r="B577" s="8">
        <v>2007</v>
      </c>
      <c r="C577" s="8">
        <v>47</v>
      </c>
      <c r="D577" s="8" t="s">
        <v>40</v>
      </c>
      <c r="E577" s="8" t="s">
        <v>41</v>
      </c>
      <c r="F577" s="13" t="s">
        <v>1562</v>
      </c>
    </row>
    <row r="578" spans="1:6" ht="38">
      <c r="A578" s="11">
        <v>577</v>
      </c>
      <c r="B578" s="8">
        <v>2007</v>
      </c>
      <c r="C578" s="8">
        <v>47</v>
      </c>
      <c r="D578" s="9" t="s">
        <v>1767</v>
      </c>
      <c r="E578" s="9" t="s">
        <v>1768</v>
      </c>
      <c r="F578" s="13" t="s">
        <v>720</v>
      </c>
    </row>
    <row r="579" spans="1:6" ht="38">
      <c r="A579" s="11">
        <v>578</v>
      </c>
      <c r="B579" s="8">
        <v>2007</v>
      </c>
      <c r="C579" s="8">
        <v>47</v>
      </c>
      <c r="D579" s="8" t="s">
        <v>132</v>
      </c>
      <c r="E579" s="8" t="s">
        <v>475</v>
      </c>
      <c r="F579" s="13" t="s">
        <v>1563</v>
      </c>
    </row>
    <row r="580" spans="1:6" ht="19">
      <c r="A580" s="11">
        <v>579</v>
      </c>
      <c r="B580" s="8">
        <v>2007</v>
      </c>
      <c r="C580" s="8">
        <v>47</v>
      </c>
      <c r="D580" s="8" t="s">
        <v>10</v>
      </c>
      <c r="E580" s="8" t="s">
        <v>11</v>
      </c>
      <c r="F580" s="13" t="s">
        <v>1564</v>
      </c>
    </row>
    <row r="581" spans="1:6" ht="38">
      <c r="A581" s="11">
        <v>580</v>
      </c>
      <c r="B581" s="8">
        <v>2007</v>
      </c>
      <c r="C581" s="8">
        <v>47</v>
      </c>
      <c r="D581" s="8" t="s">
        <v>667</v>
      </c>
      <c r="E581" s="8" t="s">
        <v>26</v>
      </c>
      <c r="F581" s="13" t="s">
        <v>721</v>
      </c>
    </row>
    <row r="582" spans="1:6" ht="19">
      <c r="A582" s="11">
        <v>581</v>
      </c>
      <c r="B582" s="8">
        <v>2007</v>
      </c>
      <c r="C582" s="8">
        <v>47</v>
      </c>
      <c r="D582" s="8" t="s">
        <v>722</v>
      </c>
      <c r="E582" s="8" t="s">
        <v>723</v>
      </c>
      <c r="F582" s="13" t="s">
        <v>724</v>
      </c>
    </row>
    <row r="583" spans="1:6" ht="76">
      <c r="A583" s="11">
        <v>582</v>
      </c>
      <c r="B583" s="8">
        <v>2007</v>
      </c>
      <c r="C583" s="8">
        <v>47</v>
      </c>
      <c r="D583" s="8" t="s">
        <v>715</v>
      </c>
      <c r="E583" s="8" t="s">
        <v>716</v>
      </c>
      <c r="F583" s="13" t="s">
        <v>725</v>
      </c>
    </row>
    <row r="584" spans="1:6" ht="19">
      <c r="A584" s="11">
        <v>583</v>
      </c>
      <c r="B584" s="8">
        <v>2007</v>
      </c>
      <c r="C584" s="8">
        <v>46</v>
      </c>
      <c r="D584" s="8"/>
      <c r="E584" s="8"/>
      <c r="F584" s="13" t="s">
        <v>726</v>
      </c>
    </row>
    <row r="585" spans="1:6" ht="19">
      <c r="A585" s="11">
        <v>584</v>
      </c>
      <c r="B585" s="8">
        <v>2007</v>
      </c>
      <c r="C585" s="8">
        <v>46</v>
      </c>
      <c r="D585" s="8" t="s">
        <v>246</v>
      </c>
      <c r="E585" s="8" t="s">
        <v>727</v>
      </c>
      <c r="F585" s="13" t="s">
        <v>728</v>
      </c>
    </row>
    <row r="586" spans="1:6" ht="19">
      <c r="A586" s="11">
        <v>585</v>
      </c>
      <c r="B586" s="8">
        <v>2007</v>
      </c>
      <c r="C586" s="8">
        <v>46</v>
      </c>
      <c r="D586" s="8" t="s">
        <v>560</v>
      </c>
      <c r="E586" s="8" t="s">
        <v>729</v>
      </c>
      <c r="F586" s="13" t="s">
        <v>730</v>
      </c>
    </row>
    <row r="587" spans="1:6" ht="19">
      <c r="A587" s="11">
        <v>586</v>
      </c>
      <c r="B587" s="8">
        <v>2007</v>
      </c>
      <c r="C587" s="8">
        <v>46</v>
      </c>
      <c r="D587" s="8" t="s">
        <v>126</v>
      </c>
      <c r="E587" s="8" t="s">
        <v>5</v>
      </c>
      <c r="F587" s="13" t="s">
        <v>731</v>
      </c>
    </row>
    <row r="588" spans="1:6" ht="19">
      <c r="A588" s="11">
        <v>587</v>
      </c>
      <c r="B588" s="8">
        <v>2007</v>
      </c>
      <c r="C588" s="8">
        <v>46</v>
      </c>
      <c r="D588" s="8" t="s">
        <v>132</v>
      </c>
      <c r="E588" s="8" t="s">
        <v>475</v>
      </c>
      <c r="F588" s="13" t="s">
        <v>732</v>
      </c>
    </row>
    <row r="589" spans="1:6" ht="19">
      <c r="A589" s="11">
        <v>588</v>
      </c>
      <c r="B589" s="8">
        <v>2007</v>
      </c>
      <c r="C589" s="8">
        <v>46</v>
      </c>
      <c r="D589" s="8"/>
      <c r="E589" s="8"/>
      <c r="F589" s="13" t="s">
        <v>733</v>
      </c>
    </row>
    <row r="590" spans="1:6" ht="19">
      <c r="A590" s="11">
        <v>589</v>
      </c>
      <c r="B590" s="8">
        <v>2007</v>
      </c>
      <c r="C590" s="8">
        <v>46</v>
      </c>
      <c r="D590" s="8" t="s">
        <v>1565</v>
      </c>
      <c r="E590" s="8" t="s">
        <v>1566</v>
      </c>
      <c r="F590" s="13" t="s">
        <v>1567</v>
      </c>
    </row>
    <row r="591" spans="1:6" ht="19">
      <c r="A591" s="11">
        <v>590</v>
      </c>
      <c r="B591" s="8">
        <v>2007</v>
      </c>
      <c r="C591" s="8">
        <v>46</v>
      </c>
      <c r="D591" s="8" t="s">
        <v>10</v>
      </c>
      <c r="E591" s="8" t="s">
        <v>11</v>
      </c>
      <c r="F591" s="13" t="s">
        <v>734</v>
      </c>
    </row>
    <row r="592" spans="1:6" ht="19">
      <c r="A592" s="11">
        <v>591</v>
      </c>
      <c r="B592" s="8">
        <v>2007</v>
      </c>
      <c r="C592" s="8">
        <v>46</v>
      </c>
      <c r="D592" s="8" t="s">
        <v>693</v>
      </c>
      <c r="E592" s="8" t="s">
        <v>307</v>
      </c>
      <c r="F592" s="13" t="s">
        <v>735</v>
      </c>
    </row>
    <row r="593" spans="1:6" ht="19">
      <c r="A593" s="11">
        <v>592</v>
      </c>
      <c r="B593" s="8">
        <v>2007</v>
      </c>
      <c r="C593" s="8">
        <v>46</v>
      </c>
      <c r="D593" s="8" t="s">
        <v>132</v>
      </c>
      <c r="E593" s="8" t="s">
        <v>475</v>
      </c>
      <c r="F593" s="13" t="s">
        <v>736</v>
      </c>
    </row>
    <row r="594" spans="1:6" ht="19">
      <c r="A594" s="11">
        <v>593</v>
      </c>
      <c r="B594" s="8">
        <v>2007</v>
      </c>
      <c r="C594" s="8">
        <v>46</v>
      </c>
      <c r="D594" s="8" t="s">
        <v>25</v>
      </c>
      <c r="E594" s="8" t="s">
        <v>661</v>
      </c>
      <c r="F594" s="13" t="s">
        <v>737</v>
      </c>
    </row>
    <row r="595" spans="1:6" ht="19">
      <c r="A595" s="11">
        <v>594</v>
      </c>
      <c r="B595" s="8">
        <v>2007</v>
      </c>
      <c r="C595" s="8">
        <v>46</v>
      </c>
      <c r="D595" s="8"/>
      <c r="E595" s="8"/>
      <c r="F595" s="13" t="s">
        <v>738</v>
      </c>
    </row>
    <row r="596" spans="1:6" ht="19">
      <c r="A596" s="11">
        <v>595</v>
      </c>
      <c r="B596" s="8">
        <v>2006</v>
      </c>
      <c r="C596" s="8">
        <v>45</v>
      </c>
      <c r="D596" s="8" t="s">
        <v>739</v>
      </c>
      <c r="E596" s="8" t="s">
        <v>740</v>
      </c>
      <c r="F596" s="13" t="s">
        <v>741</v>
      </c>
    </row>
    <row r="597" spans="1:6" ht="19">
      <c r="A597" s="11">
        <v>596</v>
      </c>
      <c r="B597" s="8">
        <v>2006</v>
      </c>
      <c r="C597" s="8">
        <v>45</v>
      </c>
      <c r="D597" s="8" t="s">
        <v>742</v>
      </c>
      <c r="E597" s="8" t="s">
        <v>740</v>
      </c>
      <c r="F597" s="13" t="s">
        <v>743</v>
      </c>
    </row>
    <row r="598" spans="1:6" ht="19">
      <c r="A598" s="11">
        <v>597</v>
      </c>
      <c r="B598" s="8">
        <v>2006</v>
      </c>
      <c r="C598" s="8">
        <v>45</v>
      </c>
      <c r="D598" s="8" t="s">
        <v>744</v>
      </c>
      <c r="E598" s="8" t="s">
        <v>745</v>
      </c>
      <c r="F598" s="13" t="s">
        <v>746</v>
      </c>
    </row>
    <row r="599" spans="1:6" ht="19">
      <c r="A599" s="11">
        <v>598</v>
      </c>
      <c r="B599" s="8">
        <v>2006</v>
      </c>
      <c r="C599" s="8">
        <v>45</v>
      </c>
      <c r="D599" s="8" t="s">
        <v>60</v>
      </c>
      <c r="E599" s="8" t="s">
        <v>26</v>
      </c>
      <c r="F599" s="13" t="s">
        <v>1568</v>
      </c>
    </row>
    <row r="600" spans="1:6" ht="19">
      <c r="A600" s="11">
        <v>599</v>
      </c>
      <c r="B600" s="8">
        <v>2006</v>
      </c>
      <c r="C600" s="8">
        <v>45</v>
      </c>
      <c r="D600" s="8" t="s">
        <v>243</v>
      </c>
      <c r="E600" s="8" t="s">
        <v>87</v>
      </c>
      <c r="F600" s="13" t="s">
        <v>1569</v>
      </c>
    </row>
    <row r="601" spans="1:6" ht="38">
      <c r="A601" s="11">
        <v>600</v>
      </c>
      <c r="B601" s="8">
        <v>2006</v>
      </c>
      <c r="C601" s="8">
        <v>45</v>
      </c>
      <c r="D601" s="8" t="s">
        <v>10</v>
      </c>
      <c r="E601" s="8" t="s">
        <v>11</v>
      </c>
      <c r="F601" s="13" t="s">
        <v>747</v>
      </c>
    </row>
    <row r="602" spans="1:6" ht="17" customHeight="1">
      <c r="A602" s="11">
        <v>601</v>
      </c>
      <c r="B602" s="8">
        <v>2006</v>
      </c>
      <c r="C602" s="8">
        <v>45</v>
      </c>
      <c r="D602" s="8" t="s">
        <v>40</v>
      </c>
      <c r="E602" s="8" t="s">
        <v>189</v>
      </c>
      <c r="F602" s="13" t="s">
        <v>1750</v>
      </c>
    </row>
    <row r="603" spans="1:6" ht="57">
      <c r="A603" s="11">
        <v>602</v>
      </c>
      <c r="B603" s="8">
        <v>2006</v>
      </c>
      <c r="C603" s="8">
        <v>45</v>
      </c>
      <c r="D603" s="9" t="s">
        <v>1834</v>
      </c>
      <c r="E603" s="9" t="s">
        <v>1835</v>
      </c>
      <c r="F603" s="13" t="s">
        <v>1836</v>
      </c>
    </row>
    <row r="604" spans="1:6" ht="19" customHeight="1">
      <c r="A604" s="11">
        <v>603</v>
      </c>
      <c r="B604" s="8">
        <v>2006</v>
      </c>
      <c r="C604" s="8">
        <v>45</v>
      </c>
      <c r="D604" s="8" t="s">
        <v>1570</v>
      </c>
      <c r="E604" s="8" t="s">
        <v>1571</v>
      </c>
      <c r="F604" s="13" t="s">
        <v>1572</v>
      </c>
    </row>
    <row r="605" spans="1:6" ht="19">
      <c r="A605" s="11">
        <v>604</v>
      </c>
      <c r="B605" s="8">
        <v>2006</v>
      </c>
      <c r="C605" s="8">
        <v>45</v>
      </c>
      <c r="D605" s="8" t="s">
        <v>58</v>
      </c>
      <c r="E605" s="8" t="s">
        <v>26</v>
      </c>
      <c r="F605" s="13" t="s">
        <v>748</v>
      </c>
    </row>
    <row r="606" spans="1:6" ht="17" customHeight="1">
      <c r="A606" s="11">
        <v>605</v>
      </c>
      <c r="B606" s="8">
        <v>2006</v>
      </c>
      <c r="C606" s="8">
        <v>45</v>
      </c>
      <c r="D606" s="8" t="s">
        <v>122</v>
      </c>
      <c r="E606" s="8" t="s">
        <v>123</v>
      </c>
      <c r="F606" s="13" t="s">
        <v>1751</v>
      </c>
    </row>
    <row r="607" spans="1:6" ht="19">
      <c r="A607" s="11">
        <v>606</v>
      </c>
      <c r="B607" s="8">
        <v>2006</v>
      </c>
      <c r="C607" s="8">
        <v>45</v>
      </c>
      <c r="D607" s="8" t="s">
        <v>182</v>
      </c>
      <c r="E607" s="8" t="s">
        <v>218</v>
      </c>
      <c r="F607" s="13" t="s">
        <v>1573</v>
      </c>
    </row>
    <row r="608" spans="1:6" ht="38">
      <c r="A608" s="11">
        <v>607</v>
      </c>
      <c r="B608" s="8">
        <v>2006</v>
      </c>
      <c r="C608" s="8">
        <v>45</v>
      </c>
      <c r="D608" s="9" t="s">
        <v>1752</v>
      </c>
      <c r="E608" s="9" t="s">
        <v>1753</v>
      </c>
      <c r="F608" s="13" t="s">
        <v>1574</v>
      </c>
    </row>
    <row r="609" spans="1:6" ht="19">
      <c r="A609" s="11">
        <v>608</v>
      </c>
      <c r="B609" s="8">
        <v>2006</v>
      </c>
      <c r="C609" s="8">
        <v>45</v>
      </c>
      <c r="D609" s="8" t="s">
        <v>1575</v>
      </c>
      <c r="E609" s="8" t="s">
        <v>1576</v>
      </c>
      <c r="F609" s="13" t="s">
        <v>1577</v>
      </c>
    </row>
    <row r="610" spans="1:6" ht="38">
      <c r="A610" s="11">
        <v>609</v>
      </c>
      <c r="B610" s="8">
        <v>2006</v>
      </c>
      <c r="C610" s="8">
        <v>45</v>
      </c>
      <c r="D610" s="8" t="s">
        <v>397</v>
      </c>
      <c r="E610" s="8" t="s">
        <v>195</v>
      </c>
      <c r="F610" s="13" t="s">
        <v>1578</v>
      </c>
    </row>
    <row r="611" spans="1:6" ht="19">
      <c r="A611" s="11">
        <v>610</v>
      </c>
      <c r="B611" s="8">
        <v>2006</v>
      </c>
      <c r="C611" s="8">
        <v>45</v>
      </c>
      <c r="D611" s="8" t="s">
        <v>441</v>
      </c>
      <c r="E611" s="8" t="s">
        <v>442</v>
      </c>
      <c r="F611" s="13" t="s">
        <v>1579</v>
      </c>
    </row>
    <row r="612" spans="1:6" ht="19">
      <c r="A612" s="11">
        <v>611</v>
      </c>
      <c r="B612" s="8">
        <v>2006</v>
      </c>
      <c r="C612" s="8">
        <v>45</v>
      </c>
      <c r="D612" s="8" t="s">
        <v>557</v>
      </c>
      <c r="E612" s="8" t="s">
        <v>558</v>
      </c>
      <c r="F612" s="13" t="s">
        <v>1580</v>
      </c>
    </row>
    <row r="613" spans="1:6" ht="19">
      <c r="A613" s="11">
        <v>612</v>
      </c>
      <c r="B613" s="8">
        <v>2006</v>
      </c>
      <c r="C613" s="8">
        <v>45</v>
      </c>
      <c r="D613" s="8" t="s">
        <v>43</v>
      </c>
      <c r="E613" s="8" t="s">
        <v>44</v>
      </c>
      <c r="F613" s="13" t="s">
        <v>1581</v>
      </c>
    </row>
    <row r="614" spans="1:6" ht="19">
      <c r="A614" s="11">
        <v>613</v>
      </c>
      <c r="B614" s="8">
        <v>2006</v>
      </c>
      <c r="C614" s="8">
        <v>45</v>
      </c>
      <c r="D614" s="8" t="s">
        <v>132</v>
      </c>
      <c r="E614" s="8" t="s">
        <v>475</v>
      </c>
      <c r="F614" s="13" t="s">
        <v>749</v>
      </c>
    </row>
    <row r="615" spans="1:6" ht="19">
      <c r="A615" s="11">
        <v>614</v>
      </c>
      <c r="B615" s="8">
        <v>2006</v>
      </c>
      <c r="C615" s="8">
        <v>45</v>
      </c>
      <c r="D615" s="8" t="s">
        <v>750</v>
      </c>
      <c r="E615" s="8" t="s">
        <v>751</v>
      </c>
      <c r="F615" s="13" t="s">
        <v>752</v>
      </c>
    </row>
    <row r="616" spans="1:6" ht="19">
      <c r="A616" s="11">
        <v>615</v>
      </c>
      <c r="B616" s="8">
        <v>2006</v>
      </c>
      <c r="C616" s="8">
        <v>45</v>
      </c>
      <c r="D616" s="8" t="s">
        <v>113</v>
      </c>
      <c r="E616" s="8" t="s">
        <v>114</v>
      </c>
      <c r="F616" s="13" t="s">
        <v>753</v>
      </c>
    </row>
    <row r="617" spans="1:6" ht="19">
      <c r="A617" s="11">
        <v>616</v>
      </c>
      <c r="B617" s="8">
        <v>2006</v>
      </c>
      <c r="C617" s="8">
        <v>44</v>
      </c>
      <c r="D617" s="8" t="s">
        <v>754</v>
      </c>
      <c r="E617" s="8" t="s">
        <v>755</v>
      </c>
      <c r="F617" s="13" t="s">
        <v>756</v>
      </c>
    </row>
    <row r="618" spans="1:6" ht="17" customHeight="1">
      <c r="A618" s="11">
        <v>617</v>
      </c>
      <c r="B618" s="8">
        <v>2006</v>
      </c>
      <c r="C618" s="8">
        <v>44</v>
      </c>
      <c r="D618" s="8" t="s">
        <v>622</v>
      </c>
      <c r="E618" s="8" t="s">
        <v>307</v>
      </c>
      <c r="F618" s="13" t="s">
        <v>1754</v>
      </c>
    </row>
    <row r="619" spans="1:6" ht="19">
      <c r="A619" s="11">
        <v>618</v>
      </c>
      <c r="B619" s="8">
        <v>2006</v>
      </c>
      <c r="C619" s="8">
        <v>44</v>
      </c>
      <c r="D619" s="8" t="s">
        <v>757</v>
      </c>
      <c r="E619" s="8" t="s">
        <v>758</v>
      </c>
      <c r="F619" s="13" t="s">
        <v>759</v>
      </c>
    </row>
    <row r="620" spans="1:6" ht="19">
      <c r="A620" s="11">
        <v>619</v>
      </c>
      <c r="B620" s="8">
        <v>2006</v>
      </c>
      <c r="C620" s="8">
        <v>44</v>
      </c>
      <c r="D620" s="8" t="s">
        <v>397</v>
      </c>
      <c r="E620" s="8" t="s">
        <v>647</v>
      </c>
      <c r="F620" s="13" t="s">
        <v>760</v>
      </c>
    </row>
    <row r="621" spans="1:6" ht="38">
      <c r="A621" s="11">
        <v>620</v>
      </c>
      <c r="B621" s="8">
        <v>2006</v>
      </c>
      <c r="C621" s="8">
        <v>44</v>
      </c>
      <c r="D621" s="8" t="s">
        <v>568</v>
      </c>
      <c r="E621" s="8" t="s">
        <v>355</v>
      </c>
      <c r="F621" s="13" t="s">
        <v>761</v>
      </c>
    </row>
    <row r="622" spans="1:6" ht="19">
      <c r="A622" s="11">
        <v>621</v>
      </c>
      <c r="B622" s="8">
        <v>2006</v>
      </c>
      <c r="C622" s="8">
        <v>44</v>
      </c>
      <c r="D622" s="8" t="s">
        <v>397</v>
      </c>
      <c r="E622" s="8" t="s">
        <v>647</v>
      </c>
      <c r="F622" s="13" t="s">
        <v>762</v>
      </c>
    </row>
    <row r="623" spans="1:6" ht="19">
      <c r="A623" s="11">
        <v>622</v>
      </c>
      <c r="B623" s="8">
        <v>2006</v>
      </c>
      <c r="C623" s="8">
        <v>44</v>
      </c>
      <c r="D623" s="8" t="s">
        <v>89</v>
      </c>
      <c r="E623" s="8" t="s">
        <v>90</v>
      </c>
      <c r="F623" s="13" t="s">
        <v>763</v>
      </c>
    </row>
    <row r="624" spans="1:6" ht="19">
      <c r="A624" s="11">
        <v>623</v>
      </c>
      <c r="B624" s="8">
        <v>2006</v>
      </c>
      <c r="C624" s="8">
        <v>44</v>
      </c>
      <c r="D624" s="8" t="s">
        <v>3</v>
      </c>
      <c r="E624" s="8" t="s">
        <v>384</v>
      </c>
      <c r="F624" s="13" t="s">
        <v>764</v>
      </c>
    </row>
    <row r="625" spans="1:6" ht="19">
      <c r="A625" s="11">
        <v>624</v>
      </c>
      <c r="B625" s="8">
        <v>2006</v>
      </c>
      <c r="C625" s="8">
        <v>44</v>
      </c>
      <c r="D625" s="8" t="s">
        <v>765</v>
      </c>
      <c r="E625" s="8" t="s">
        <v>766</v>
      </c>
      <c r="F625" s="13" t="s">
        <v>767</v>
      </c>
    </row>
    <row r="626" spans="1:6" ht="19">
      <c r="A626" s="11">
        <v>625</v>
      </c>
      <c r="B626" s="8">
        <v>2006</v>
      </c>
      <c r="C626" s="8">
        <v>44</v>
      </c>
      <c r="D626" s="8" t="s">
        <v>13</v>
      </c>
      <c r="E626" s="8" t="s">
        <v>14</v>
      </c>
      <c r="F626" s="13" t="s">
        <v>768</v>
      </c>
    </row>
    <row r="627" spans="1:6" ht="19">
      <c r="A627" s="11">
        <v>626</v>
      </c>
      <c r="B627" s="8">
        <v>2006</v>
      </c>
      <c r="C627" s="8">
        <v>44</v>
      </c>
      <c r="D627" s="8" t="s">
        <v>13</v>
      </c>
      <c r="E627" s="8" t="s">
        <v>14</v>
      </c>
      <c r="F627" s="13" t="s">
        <v>769</v>
      </c>
    </row>
    <row r="628" spans="1:6" ht="19">
      <c r="A628" s="11">
        <v>627</v>
      </c>
      <c r="B628" s="8">
        <v>2006</v>
      </c>
      <c r="C628" s="8">
        <v>44</v>
      </c>
      <c r="D628" s="8" t="s">
        <v>10</v>
      </c>
      <c r="E628" s="8" t="s">
        <v>11</v>
      </c>
      <c r="F628" s="13" t="s">
        <v>770</v>
      </c>
    </row>
    <row r="629" spans="1:6" ht="38">
      <c r="A629" s="11">
        <v>628</v>
      </c>
      <c r="B629" s="8">
        <v>2006</v>
      </c>
      <c r="C629" s="8">
        <v>44</v>
      </c>
      <c r="D629" s="8" t="s">
        <v>771</v>
      </c>
      <c r="E629" s="8" t="s">
        <v>772</v>
      </c>
      <c r="F629" s="13" t="s">
        <v>773</v>
      </c>
    </row>
    <row r="630" spans="1:6" ht="19">
      <c r="A630" s="11">
        <v>629</v>
      </c>
      <c r="B630" s="8">
        <v>2006</v>
      </c>
      <c r="C630" s="8">
        <v>44</v>
      </c>
      <c r="D630" s="8" t="s">
        <v>25</v>
      </c>
      <c r="E630" s="8" t="s">
        <v>26</v>
      </c>
      <c r="F630" s="13" t="s">
        <v>774</v>
      </c>
    </row>
    <row r="631" spans="1:6" ht="114">
      <c r="A631" s="11">
        <v>630</v>
      </c>
      <c r="B631" s="8">
        <v>2006</v>
      </c>
      <c r="C631" s="8">
        <v>44</v>
      </c>
      <c r="D631" s="9" t="s">
        <v>1755</v>
      </c>
      <c r="E631" s="9" t="s">
        <v>1756</v>
      </c>
      <c r="F631" s="13" t="s">
        <v>1582</v>
      </c>
    </row>
    <row r="632" spans="1:6" ht="19">
      <c r="A632" s="11">
        <v>631</v>
      </c>
      <c r="B632" s="8">
        <v>2006</v>
      </c>
      <c r="C632" s="8">
        <v>44</v>
      </c>
      <c r="D632" s="8" t="s">
        <v>581</v>
      </c>
      <c r="E632" s="8" t="s">
        <v>265</v>
      </c>
      <c r="F632" s="13" t="s">
        <v>775</v>
      </c>
    </row>
    <row r="633" spans="1:6" ht="38">
      <c r="A633" s="11">
        <v>632</v>
      </c>
      <c r="B633" s="8">
        <v>2006</v>
      </c>
      <c r="C633" s="8">
        <v>44</v>
      </c>
      <c r="D633" s="8" t="s">
        <v>86</v>
      </c>
      <c r="E633" s="8" t="s">
        <v>594</v>
      </c>
      <c r="F633" s="13" t="s">
        <v>776</v>
      </c>
    </row>
    <row r="634" spans="1:6" ht="19">
      <c r="A634" s="11">
        <v>633</v>
      </c>
      <c r="B634" s="8">
        <v>2006</v>
      </c>
      <c r="C634" s="8">
        <v>44</v>
      </c>
      <c r="D634" s="8" t="s">
        <v>132</v>
      </c>
      <c r="E634" s="8" t="s">
        <v>475</v>
      </c>
      <c r="F634" s="13" t="s">
        <v>777</v>
      </c>
    </row>
    <row r="635" spans="1:6" ht="19">
      <c r="A635" s="11">
        <v>634</v>
      </c>
      <c r="B635" s="8">
        <v>2006</v>
      </c>
      <c r="C635" s="8">
        <v>44</v>
      </c>
      <c r="D635" s="8" t="s">
        <v>10</v>
      </c>
      <c r="E635" s="8" t="s">
        <v>11</v>
      </c>
      <c r="F635" s="13" t="s">
        <v>778</v>
      </c>
    </row>
    <row r="636" spans="1:6" ht="19">
      <c r="A636" s="11">
        <v>635</v>
      </c>
      <c r="B636" s="8">
        <v>2005</v>
      </c>
      <c r="C636" s="8">
        <v>43</v>
      </c>
      <c r="D636" s="8" t="s">
        <v>779</v>
      </c>
      <c r="E636" s="8" t="s">
        <v>780</v>
      </c>
      <c r="F636" s="13" t="s">
        <v>781</v>
      </c>
    </row>
    <row r="637" spans="1:6" ht="19">
      <c r="A637" s="11">
        <v>636</v>
      </c>
      <c r="B637" s="8">
        <v>2005</v>
      </c>
      <c r="C637" s="8">
        <v>43</v>
      </c>
      <c r="D637" s="8" t="s">
        <v>713</v>
      </c>
      <c r="E637" s="8" t="s">
        <v>714</v>
      </c>
      <c r="F637" s="13" t="s">
        <v>782</v>
      </c>
    </row>
    <row r="638" spans="1:6" ht="19">
      <c r="A638" s="11">
        <v>637</v>
      </c>
      <c r="B638" s="8">
        <v>2005</v>
      </c>
      <c r="C638" s="8">
        <v>43</v>
      </c>
      <c r="D638" s="8" t="s">
        <v>783</v>
      </c>
      <c r="E638" s="8" t="s">
        <v>784</v>
      </c>
      <c r="F638" s="13" t="s">
        <v>785</v>
      </c>
    </row>
    <row r="639" spans="1:6" ht="38">
      <c r="A639" s="11">
        <v>638</v>
      </c>
      <c r="B639" s="8">
        <v>2005</v>
      </c>
      <c r="C639" s="8">
        <v>43</v>
      </c>
      <c r="D639" s="8" t="s">
        <v>614</v>
      </c>
      <c r="E639" s="8" t="s">
        <v>616</v>
      </c>
      <c r="F639" s="13" t="s">
        <v>786</v>
      </c>
    </row>
    <row r="640" spans="1:6" ht="19">
      <c r="A640" s="11">
        <v>639</v>
      </c>
      <c r="B640" s="8">
        <v>2005</v>
      </c>
      <c r="C640" s="8">
        <v>43</v>
      </c>
      <c r="D640" s="8" t="s">
        <v>10</v>
      </c>
      <c r="E640" s="8" t="s">
        <v>11</v>
      </c>
      <c r="F640" s="13" t="s">
        <v>787</v>
      </c>
    </row>
    <row r="641" spans="1:6" ht="114">
      <c r="A641" s="11">
        <v>640</v>
      </c>
      <c r="B641" s="8">
        <v>2005</v>
      </c>
      <c r="C641" s="8">
        <v>43</v>
      </c>
      <c r="D641" s="9" t="s">
        <v>1757</v>
      </c>
      <c r="E641" s="9" t="s">
        <v>1758</v>
      </c>
      <c r="F641" s="13" t="s">
        <v>1583</v>
      </c>
    </row>
    <row r="642" spans="1:6" ht="38">
      <c r="A642" s="11">
        <v>641</v>
      </c>
      <c r="B642" s="8">
        <v>2005</v>
      </c>
      <c r="C642" s="8">
        <v>43</v>
      </c>
      <c r="D642" s="8" t="s">
        <v>60</v>
      </c>
      <c r="E642" s="8" t="s">
        <v>26</v>
      </c>
      <c r="F642" s="13" t="s">
        <v>1584</v>
      </c>
    </row>
    <row r="643" spans="1:6" ht="57" customHeight="1">
      <c r="A643" s="11">
        <v>642</v>
      </c>
      <c r="B643" s="8">
        <v>2006</v>
      </c>
      <c r="C643" s="8">
        <v>44</v>
      </c>
      <c r="D643" s="8" t="s">
        <v>25</v>
      </c>
      <c r="E643" s="8" t="s">
        <v>26</v>
      </c>
      <c r="F643" s="18" t="s">
        <v>1760</v>
      </c>
    </row>
    <row r="644" spans="1:6" ht="57" customHeight="1">
      <c r="A644" s="11">
        <v>643</v>
      </c>
      <c r="B644" s="8">
        <v>2005</v>
      </c>
      <c r="C644" s="8">
        <v>43</v>
      </c>
      <c r="D644" s="8" t="s">
        <v>788</v>
      </c>
      <c r="E644" s="8" t="s">
        <v>789</v>
      </c>
      <c r="F644" s="14" t="s">
        <v>1759</v>
      </c>
    </row>
    <row r="645" spans="1:6" ht="38">
      <c r="A645" s="11">
        <v>644</v>
      </c>
      <c r="B645" s="8">
        <v>2005</v>
      </c>
      <c r="C645" s="8">
        <v>43</v>
      </c>
      <c r="D645" s="8" t="s">
        <v>243</v>
      </c>
      <c r="E645" s="8" t="s">
        <v>87</v>
      </c>
      <c r="F645" s="13" t="s">
        <v>790</v>
      </c>
    </row>
    <row r="646" spans="1:6" ht="19">
      <c r="A646" s="11">
        <v>645</v>
      </c>
      <c r="B646" s="8">
        <v>2005</v>
      </c>
      <c r="C646" s="8">
        <v>43</v>
      </c>
      <c r="D646" s="8" t="s">
        <v>791</v>
      </c>
      <c r="E646" s="8" t="s">
        <v>792</v>
      </c>
      <c r="F646" s="13" t="s">
        <v>793</v>
      </c>
    </row>
    <row r="647" spans="1:6" ht="38">
      <c r="A647" s="11">
        <v>646</v>
      </c>
      <c r="B647" s="8">
        <v>2005</v>
      </c>
      <c r="C647" s="8">
        <v>42</v>
      </c>
      <c r="D647" s="9" t="s">
        <v>1761</v>
      </c>
      <c r="E647" s="9" t="s">
        <v>1762</v>
      </c>
      <c r="F647" s="13" t="s">
        <v>794</v>
      </c>
    </row>
    <row r="648" spans="1:6" ht="19">
      <c r="A648" s="11">
        <v>647</v>
      </c>
      <c r="B648" s="8">
        <v>2005</v>
      </c>
      <c r="C648" s="8">
        <v>42</v>
      </c>
      <c r="D648" s="8" t="s">
        <v>795</v>
      </c>
      <c r="E648" s="8" t="s">
        <v>796</v>
      </c>
      <c r="F648" s="13" t="s">
        <v>797</v>
      </c>
    </row>
    <row r="649" spans="1:6" ht="38">
      <c r="A649" s="11">
        <v>648</v>
      </c>
      <c r="B649" s="8">
        <v>2005</v>
      </c>
      <c r="C649" s="8">
        <v>42</v>
      </c>
      <c r="D649" s="8" t="s">
        <v>798</v>
      </c>
      <c r="E649" s="8" t="s">
        <v>799</v>
      </c>
      <c r="F649" s="13" t="s">
        <v>1763</v>
      </c>
    </row>
    <row r="650" spans="1:6" ht="38">
      <c r="A650" s="11">
        <v>649</v>
      </c>
      <c r="B650" s="8">
        <v>2005</v>
      </c>
      <c r="C650" s="8">
        <v>42</v>
      </c>
      <c r="D650" s="8"/>
      <c r="E650" s="8"/>
      <c r="F650" s="13" t="s">
        <v>800</v>
      </c>
    </row>
    <row r="651" spans="1:6" ht="38">
      <c r="A651" s="11">
        <v>650</v>
      </c>
      <c r="B651" s="8">
        <v>2005</v>
      </c>
      <c r="C651" s="8">
        <v>42</v>
      </c>
      <c r="D651" s="9" t="s">
        <v>1837</v>
      </c>
      <c r="E651" s="9" t="s">
        <v>1838</v>
      </c>
      <c r="F651" s="13" t="s">
        <v>1839</v>
      </c>
    </row>
    <row r="652" spans="1:6" ht="95">
      <c r="A652" s="11">
        <v>651</v>
      </c>
      <c r="B652" s="8">
        <v>2005</v>
      </c>
      <c r="C652" s="8">
        <v>42</v>
      </c>
      <c r="D652" s="9" t="s">
        <v>1764</v>
      </c>
      <c r="E652" s="9" t="s">
        <v>1765</v>
      </c>
      <c r="F652" s="13" t="s">
        <v>1585</v>
      </c>
    </row>
    <row r="653" spans="1:6" ht="19">
      <c r="A653" s="11">
        <v>652</v>
      </c>
      <c r="B653" s="8">
        <v>2005</v>
      </c>
      <c r="C653" s="8">
        <v>42</v>
      </c>
      <c r="D653" s="8" t="s">
        <v>25</v>
      </c>
      <c r="E653" s="8" t="s">
        <v>26</v>
      </c>
      <c r="F653" s="13" t="s">
        <v>801</v>
      </c>
    </row>
    <row r="654" spans="1:6" ht="19">
      <c r="A654" s="11">
        <v>653</v>
      </c>
      <c r="B654" s="8">
        <v>2005</v>
      </c>
      <c r="C654" s="8">
        <v>42</v>
      </c>
      <c r="D654" s="8" t="s">
        <v>568</v>
      </c>
      <c r="E654" s="8" t="s">
        <v>355</v>
      </c>
      <c r="F654" s="13" t="s">
        <v>802</v>
      </c>
    </row>
    <row r="655" spans="1:6" ht="38">
      <c r="A655" s="11">
        <v>654</v>
      </c>
      <c r="B655" s="8">
        <v>2005</v>
      </c>
      <c r="C655" s="8">
        <v>42</v>
      </c>
      <c r="D655" s="8" t="s">
        <v>803</v>
      </c>
      <c r="E655" s="8" t="s">
        <v>804</v>
      </c>
      <c r="F655" s="13" t="s">
        <v>805</v>
      </c>
    </row>
    <row r="656" spans="1:6" ht="19">
      <c r="A656" s="11">
        <v>655</v>
      </c>
      <c r="B656" s="8">
        <v>2005</v>
      </c>
      <c r="C656" s="8">
        <v>42</v>
      </c>
      <c r="D656" s="8" t="s">
        <v>3</v>
      </c>
      <c r="E656" s="8" t="s">
        <v>806</v>
      </c>
      <c r="F656" s="13" t="s">
        <v>807</v>
      </c>
    </row>
    <row r="657" spans="1:6" ht="19">
      <c r="A657" s="11">
        <v>656</v>
      </c>
      <c r="B657" s="8">
        <v>2004</v>
      </c>
      <c r="C657" s="8">
        <v>41</v>
      </c>
      <c r="D657" s="8" t="s">
        <v>744</v>
      </c>
      <c r="E657" s="8" t="s">
        <v>745</v>
      </c>
      <c r="F657" s="13" t="s">
        <v>808</v>
      </c>
    </row>
    <row r="658" spans="1:6" ht="19">
      <c r="A658" s="11">
        <v>657</v>
      </c>
      <c r="B658" s="8">
        <v>2004</v>
      </c>
      <c r="C658" s="8">
        <v>41</v>
      </c>
      <c r="D658" s="8" t="s">
        <v>622</v>
      </c>
      <c r="E658" s="8" t="s">
        <v>307</v>
      </c>
      <c r="F658" s="13" t="s">
        <v>809</v>
      </c>
    </row>
    <row r="659" spans="1:6" ht="19">
      <c r="A659" s="11">
        <v>658</v>
      </c>
      <c r="B659" s="8">
        <v>2004</v>
      </c>
      <c r="C659" s="8">
        <v>41</v>
      </c>
      <c r="D659" s="8" t="s">
        <v>11</v>
      </c>
      <c r="E659" s="8" t="s">
        <v>810</v>
      </c>
      <c r="F659" s="13" t="s">
        <v>811</v>
      </c>
    </row>
    <row r="660" spans="1:6" ht="38">
      <c r="A660" s="11">
        <v>659</v>
      </c>
      <c r="B660" s="8">
        <v>2004</v>
      </c>
      <c r="C660" s="8">
        <v>41</v>
      </c>
      <c r="D660" s="9" t="s">
        <v>1771</v>
      </c>
      <c r="E660" s="9" t="s">
        <v>1772</v>
      </c>
      <c r="F660" s="13" t="s">
        <v>1773</v>
      </c>
    </row>
    <row r="661" spans="1:6" ht="57">
      <c r="A661" s="11">
        <v>660</v>
      </c>
      <c r="B661" s="8">
        <v>2004</v>
      </c>
      <c r="C661" s="8">
        <v>41</v>
      </c>
      <c r="D661" s="8" t="s">
        <v>60</v>
      </c>
      <c r="E661" s="8" t="s">
        <v>26</v>
      </c>
      <c r="F661" s="13" t="s">
        <v>813</v>
      </c>
    </row>
    <row r="662" spans="1:6" ht="19">
      <c r="A662" s="11">
        <v>661</v>
      </c>
      <c r="B662" s="8">
        <v>2004</v>
      </c>
      <c r="C662" s="8">
        <v>41</v>
      </c>
      <c r="D662" s="8" t="s">
        <v>845</v>
      </c>
      <c r="E662" s="8" t="s">
        <v>846</v>
      </c>
      <c r="F662" s="13" t="s">
        <v>1586</v>
      </c>
    </row>
    <row r="663" spans="1:6" ht="38">
      <c r="A663" s="11">
        <v>662</v>
      </c>
      <c r="B663" s="8">
        <v>2004</v>
      </c>
      <c r="C663" s="8">
        <v>41</v>
      </c>
      <c r="D663" s="8" t="s">
        <v>46</v>
      </c>
      <c r="E663" s="8" t="s">
        <v>44</v>
      </c>
      <c r="F663" s="13" t="s">
        <v>814</v>
      </c>
    </row>
    <row r="664" spans="1:6" ht="19">
      <c r="A664" s="11">
        <v>663</v>
      </c>
      <c r="B664" s="8">
        <v>2004</v>
      </c>
      <c r="C664" s="8">
        <v>41</v>
      </c>
      <c r="D664" s="8" t="s">
        <v>1587</v>
      </c>
      <c r="E664" s="8" t="s">
        <v>5</v>
      </c>
      <c r="F664" s="13" t="s">
        <v>1588</v>
      </c>
    </row>
    <row r="665" spans="1:6" ht="57">
      <c r="A665" s="11">
        <v>664</v>
      </c>
      <c r="B665" s="8">
        <v>2004</v>
      </c>
      <c r="C665" s="8">
        <v>41</v>
      </c>
      <c r="D665" s="8"/>
      <c r="E665" s="8"/>
      <c r="F665" s="13" t="s">
        <v>1589</v>
      </c>
    </row>
    <row r="666" spans="1:6" ht="38">
      <c r="A666" s="11">
        <v>665</v>
      </c>
      <c r="B666" s="8">
        <v>2004</v>
      </c>
      <c r="C666" s="8">
        <v>41</v>
      </c>
      <c r="D666" s="8" t="s">
        <v>10</v>
      </c>
      <c r="E666" s="8" t="s">
        <v>11</v>
      </c>
      <c r="F666" s="13" t="s">
        <v>1590</v>
      </c>
    </row>
    <row r="667" spans="1:6" ht="19">
      <c r="A667" s="11">
        <v>666</v>
      </c>
      <c r="B667" s="8">
        <v>2004</v>
      </c>
      <c r="C667" s="8">
        <v>40</v>
      </c>
      <c r="D667" s="8" t="s">
        <v>152</v>
      </c>
      <c r="E667" s="8" t="s">
        <v>153</v>
      </c>
      <c r="F667" s="13" t="s">
        <v>815</v>
      </c>
    </row>
    <row r="668" spans="1:6" ht="76">
      <c r="A668" s="11">
        <v>667</v>
      </c>
      <c r="B668" s="8">
        <v>2004</v>
      </c>
      <c r="C668" s="8">
        <v>40</v>
      </c>
      <c r="D668" s="8" t="s">
        <v>816</v>
      </c>
      <c r="E668" s="8"/>
      <c r="F668" s="13" t="s">
        <v>817</v>
      </c>
    </row>
    <row r="669" spans="1:6" ht="38">
      <c r="A669" s="11">
        <v>668</v>
      </c>
      <c r="B669" s="8">
        <v>2004</v>
      </c>
      <c r="C669" s="8">
        <v>40</v>
      </c>
      <c r="D669" s="8" t="s">
        <v>60</v>
      </c>
      <c r="E669" s="8" t="s">
        <v>26</v>
      </c>
      <c r="F669" s="13" t="s">
        <v>1766</v>
      </c>
    </row>
    <row r="670" spans="1:6" ht="19">
      <c r="A670" s="11">
        <v>669</v>
      </c>
      <c r="B670" s="8">
        <v>2004</v>
      </c>
      <c r="C670" s="8">
        <v>40</v>
      </c>
      <c r="D670" s="8" t="s">
        <v>798</v>
      </c>
      <c r="E670" s="8" t="s">
        <v>799</v>
      </c>
      <c r="F670" s="13" t="s">
        <v>1591</v>
      </c>
    </row>
    <row r="671" spans="1:6" ht="19">
      <c r="A671" s="11">
        <v>670</v>
      </c>
      <c r="B671" s="8">
        <v>2004</v>
      </c>
      <c r="C671" s="8">
        <v>40</v>
      </c>
      <c r="D671" s="8" t="s">
        <v>243</v>
      </c>
      <c r="E671" s="8" t="s">
        <v>87</v>
      </c>
      <c r="F671" s="13" t="s">
        <v>818</v>
      </c>
    </row>
    <row r="672" spans="1:6" ht="57">
      <c r="A672" s="11">
        <v>671</v>
      </c>
      <c r="B672" s="8">
        <v>2004</v>
      </c>
      <c r="C672" s="8">
        <v>40</v>
      </c>
      <c r="D672" s="9" t="s">
        <v>1769</v>
      </c>
      <c r="E672" s="9" t="s">
        <v>1770</v>
      </c>
      <c r="F672" s="13" t="s">
        <v>819</v>
      </c>
    </row>
    <row r="673" spans="1:6" ht="114">
      <c r="A673" s="11">
        <v>672</v>
      </c>
      <c r="B673" s="8">
        <v>2004</v>
      </c>
      <c r="C673" s="8">
        <v>40</v>
      </c>
      <c r="D673" s="9" t="s">
        <v>1776</v>
      </c>
      <c r="E673" s="9" t="s">
        <v>1777</v>
      </c>
      <c r="F673" s="13" t="s">
        <v>1592</v>
      </c>
    </row>
    <row r="674" spans="1:6" ht="38">
      <c r="A674" s="11">
        <v>673</v>
      </c>
      <c r="B674" s="8">
        <v>2004</v>
      </c>
      <c r="C674" s="8">
        <v>40</v>
      </c>
      <c r="D674" s="8"/>
      <c r="E674" s="8"/>
      <c r="F674" s="13" t="s">
        <v>820</v>
      </c>
    </row>
    <row r="675" spans="1:6" ht="57">
      <c r="A675" s="11">
        <v>674</v>
      </c>
      <c r="B675" s="8">
        <v>2004</v>
      </c>
      <c r="C675" s="8">
        <v>40</v>
      </c>
      <c r="D675" s="9" t="s">
        <v>1774</v>
      </c>
      <c r="E675" s="9" t="s">
        <v>1775</v>
      </c>
      <c r="F675" s="13" t="s">
        <v>823</v>
      </c>
    </row>
    <row r="676" spans="1:6" ht="19" customHeight="1">
      <c r="A676" s="11">
        <v>675</v>
      </c>
      <c r="B676" s="8">
        <v>2003</v>
      </c>
      <c r="C676" s="8">
        <v>39</v>
      </c>
      <c r="D676" s="8" t="s">
        <v>824</v>
      </c>
      <c r="E676" s="8" t="s">
        <v>825</v>
      </c>
      <c r="F676" s="13" t="s">
        <v>826</v>
      </c>
    </row>
    <row r="677" spans="1:6" ht="19">
      <c r="A677" s="11">
        <v>676</v>
      </c>
      <c r="B677" s="8">
        <v>2003</v>
      </c>
      <c r="C677" s="8">
        <v>39</v>
      </c>
      <c r="D677" s="8" t="s">
        <v>622</v>
      </c>
      <c r="E677" s="8" t="s">
        <v>307</v>
      </c>
      <c r="F677" s="13" t="s">
        <v>827</v>
      </c>
    </row>
    <row r="678" spans="1:6" ht="19">
      <c r="A678" s="11">
        <v>677</v>
      </c>
      <c r="B678" s="8">
        <v>2003</v>
      </c>
      <c r="C678" s="8">
        <v>39</v>
      </c>
      <c r="D678" s="8" t="s">
        <v>3</v>
      </c>
      <c r="E678" s="8" t="s">
        <v>483</v>
      </c>
      <c r="F678" s="13" t="s">
        <v>828</v>
      </c>
    </row>
    <row r="679" spans="1:6" ht="19">
      <c r="A679" s="11">
        <v>678</v>
      </c>
      <c r="B679" s="8">
        <v>2003</v>
      </c>
      <c r="C679" s="8">
        <v>39</v>
      </c>
      <c r="D679" s="8" t="s">
        <v>132</v>
      </c>
      <c r="E679" s="8" t="s">
        <v>475</v>
      </c>
      <c r="F679" s="13" t="s">
        <v>829</v>
      </c>
    </row>
    <row r="680" spans="1:6" ht="19">
      <c r="A680" s="11">
        <v>679</v>
      </c>
      <c r="B680" s="8">
        <v>2003</v>
      </c>
      <c r="C680" s="8">
        <v>39</v>
      </c>
      <c r="D680" s="8" t="s">
        <v>3</v>
      </c>
      <c r="E680" s="8" t="s">
        <v>483</v>
      </c>
      <c r="F680" s="13" t="s">
        <v>830</v>
      </c>
    </row>
    <row r="681" spans="1:6" ht="19">
      <c r="A681" s="11">
        <v>680</v>
      </c>
      <c r="B681" s="8">
        <v>2003</v>
      </c>
      <c r="C681" s="8">
        <v>39</v>
      </c>
      <c r="D681" s="8" t="s">
        <v>531</v>
      </c>
      <c r="E681" s="8" t="s">
        <v>155</v>
      </c>
      <c r="F681" s="13" t="s">
        <v>831</v>
      </c>
    </row>
    <row r="682" spans="1:6" ht="19">
      <c r="A682" s="11">
        <v>681</v>
      </c>
      <c r="B682" s="8">
        <v>2003</v>
      </c>
      <c r="C682" s="8">
        <v>39</v>
      </c>
      <c r="D682" s="8" t="s">
        <v>397</v>
      </c>
      <c r="E682" s="8" t="s">
        <v>195</v>
      </c>
      <c r="F682" s="13" t="s">
        <v>1593</v>
      </c>
    </row>
    <row r="683" spans="1:6" ht="19">
      <c r="A683" s="11">
        <v>682</v>
      </c>
      <c r="B683" s="8">
        <v>2003</v>
      </c>
      <c r="C683" s="8">
        <v>39</v>
      </c>
      <c r="D683" s="8" t="s">
        <v>1594</v>
      </c>
      <c r="E683" s="8" t="s">
        <v>26</v>
      </c>
      <c r="F683" s="13" t="s">
        <v>1595</v>
      </c>
    </row>
    <row r="684" spans="1:6" ht="19">
      <c r="A684" s="11">
        <v>683</v>
      </c>
      <c r="B684" s="8">
        <v>2003</v>
      </c>
      <c r="C684" s="8">
        <v>39</v>
      </c>
      <c r="D684" s="8" t="s">
        <v>1596</v>
      </c>
      <c r="E684" s="8" t="s">
        <v>1597</v>
      </c>
      <c r="F684" s="13" t="s">
        <v>1598</v>
      </c>
    </row>
    <row r="685" spans="1:6" ht="19">
      <c r="A685" s="11">
        <v>684</v>
      </c>
      <c r="B685" s="8">
        <v>2003</v>
      </c>
      <c r="C685" s="8">
        <v>39</v>
      </c>
      <c r="D685" s="8" t="s">
        <v>296</v>
      </c>
      <c r="E685" s="8" t="s">
        <v>297</v>
      </c>
      <c r="F685" s="13" t="s">
        <v>1599</v>
      </c>
    </row>
    <row r="686" spans="1:6" ht="19">
      <c r="A686" s="11">
        <v>685</v>
      </c>
      <c r="B686" s="8">
        <v>2003</v>
      </c>
      <c r="C686" s="8">
        <v>39</v>
      </c>
      <c r="D686" s="8" t="s">
        <v>54</v>
      </c>
      <c r="E686" s="8" t="s">
        <v>29</v>
      </c>
      <c r="F686" s="13" t="s">
        <v>1600</v>
      </c>
    </row>
    <row r="687" spans="1:6" ht="38">
      <c r="A687" s="11">
        <v>686</v>
      </c>
      <c r="B687" s="8">
        <v>2003</v>
      </c>
      <c r="C687" s="8">
        <v>39</v>
      </c>
      <c r="D687" s="8" t="s">
        <v>126</v>
      </c>
      <c r="E687" s="8" t="s">
        <v>607</v>
      </c>
      <c r="F687" s="13" t="s">
        <v>832</v>
      </c>
    </row>
    <row r="688" spans="1:6" ht="19">
      <c r="A688" s="11">
        <v>687</v>
      </c>
      <c r="B688" s="8">
        <v>2003</v>
      </c>
      <c r="C688" s="8">
        <v>38</v>
      </c>
      <c r="D688" s="8" t="s">
        <v>833</v>
      </c>
      <c r="E688" s="8" t="s">
        <v>834</v>
      </c>
      <c r="F688" s="13" t="s">
        <v>835</v>
      </c>
    </row>
    <row r="689" spans="1:6" ht="19">
      <c r="A689" s="11">
        <v>688</v>
      </c>
      <c r="B689" s="8">
        <v>2003</v>
      </c>
      <c r="C689" s="8">
        <v>38</v>
      </c>
      <c r="D689" s="8" t="s">
        <v>640</v>
      </c>
      <c r="E689" s="8" t="s">
        <v>641</v>
      </c>
      <c r="F689" s="13" t="s">
        <v>836</v>
      </c>
    </row>
    <row r="690" spans="1:6" ht="38">
      <c r="A690" s="11">
        <v>689</v>
      </c>
      <c r="B690" s="8">
        <v>2003</v>
      </c>
      <c r="C690" s="8">
        <v>38</v>
      </c>
      <c r="D690" s="8" t="s">
        <v>565</v>
      </c>
      <c r="E690" s="8" t="s">
        <v>180</v>
      </c>
      <c r="F690" s="13" t="s">
        <v>1601</v>
      </c>
    </row>
    <row r="691" spans="1:6" ht="95">
      <c r="A691" s="11">
        <v>690</v>
      </c>
      <c r="B691" s="8">
        <v>2003</v>
      </c>
      <c r="C691" s="8">
        <v>38</v>
      </c>
      <c r="D691" s="9" t="s">
        <v>1778</v>
      </c>
      <c r="E691" s="9" t="s">
        <v>1779</v>
      </c>
      <c r="F691" s="13" t="s">
        <v>1602</v>
      </c>
    </row>
    <row r="692" spans="1:6" ht="95">
      <c r="A692" s="11">
        <v>691</v>
      </c>
      <c r="B692" s="8">
        <v>2003</v>
      </c>
      <c r="C692" s="8">
        <v>38</v>
      </c>
      <c r="D692" s="9" t="s">
        <v>1780</v>
      </c>
      <c r="E692" s="9" t="s">
        <v>1781</v>
      </c>
      <c r="F692" s="13" t="s">
        <v>1603</v>
      </c>
    </row>
    <row r="693" spans="1:6" ht="19">
      <c r="A693" s="11">
        <v>692</v>
      </c>
      <c r="B693" s="8">
        <v>2003</v>
      </c>
      <c r="C693" s="8">
        <v>38</v>
      </c>
      <c r="D693" s="8" t="s">
        <v>713</v>
      </c>
      <c r="E693" s="8" t="s">
        <v>714</v>
      </c>
      <c r="F693" s="13" t="s">
        <v>837</v>
      </c>
    </row>
    <row r="694" spans="1:6" ht="19">
      <c r="A694" s="11">
        <v>693</v>
      </c>
      <c r="B694" s="8">
        <v>2002</v>
      </c>
      <c r="C694" s="8">
        <v>37</v>
      </c>
      <c r="D694" s="8" t="s">
        <v>7</v>
      </c>
      <c r="E694" s="8" t="s">
        <v>8</v>
      </c>
      <c r="F694" s="13" t="s">
        <v>838</v>
      </c>
    </row>
    <row r="695" spans="1:6" ht="19">
      <c r="A695" s="11">
        <v>694</v>
      </c>
      <c r="B695" s="8">
        <v>2002</v>
      </c>
      <c r="C695" s="8">
        <v>37</v>
      </c>
      <c r="D695" s="8" t="s">
        <v>3</v>
      </c>
      <c r="E695" s="8" t="s">
        <v>483</v>
      </c>
      <c r="F695" s="13" t="s">
        <v>839</v>
      </c>
    </row>
    <row r="696" spans="1:6" ht="19">
      <c r="A696" s="11">
        <v>695</v>
      </c>
      <c r="B696" s="8">
        <v>2002</v>
      </c>
      <c r="C696" s="8">
        <v>37</v>
      </c>
      <c r="D696" s="8" t="s">
        <v>252</v>
      </c>
      <c r="E696" s="8" t="s">
        <v>253</v>
      </c>
      <c r="F696" s="13" t="s">
        <v>840</v>
      </c>
    </row>
    <row r="697" spans="1:6" ht="19">
      <c r="A697" s="11">
        <v>696</v>
      </c>
      <c r="B697" s="8">
        <v>2002</v>
      </c>
      <c r="C697" s="8">
        <v>37</v>
      </c>
      <c r="D697" s="8" t="s">
        <v>841</v>
      </c>
      <c r="E697" s="8" t="s">
        <v>195</v>
      </c>
      <c r="F697" s="13" t="s">
        <v>842</v>
      </c>
    </row>
    <row r="698" spans="1:6" ht="19">
      <c r="A698" s="11">
        <v>697</v>
      </c>
      <c r="B698" s="8">
        <v>2002</v>
      </c>
      <c r="C698" s="8">
        <v>37</v>
      </c>
      <c r="D698" s="8" t="s">
        <v>614</v>
      </c>
      <c r="E698" s="8" t="s">
        <v>616</v>
      </c>
      <c r="F698" s="13" t="s">
        <v>843</v>
      </c>
    </row>
    <row r="699" spans="1:6" ht="19">
      <c r="A699" s="11">
        <v>698</v>
      </c>
      <c r="B699" s="8">
        <v>2002</v>
      </c>
      <c r="C699" s="8">
        <v>37</v>
      </c>
      <c r="D699" s="8" t="s">
        <v>40</v>
      </c>
      <c r="E699" s="8" t="s">
        <v>1543</v>
      </c>
      <c r="F699" s="13" t="s">
        <v>1604</v>
      </c>
    </row>
    <row r="700" spans="1:6" ht="19">
      <c r="A700" s="11">
        <v>699</v>
      </c>
      <c r="B700" s="8">
        <v>2002</v>
      </c>
      <c r="C700" s="8">
        <v>37</v>
      </c>
      <c r="D700" s="8" t="s">
        <v>243</v>
      </c>
      <c r="E700" s="8" t="s">
        <v>87</v>
      </c>
      <c r="F700" s="13" t="s">
        <v>1605</v>
      </c>
    </row>
    <row r="701" spans="1:6" ht="19">
      <c r="A701" s="11">
        <v>700</v>
      </c>
      <c r="B701" s="8">
        <v>2002</v>
      </c>
      <c r="C701" s="8">
        <v>37</v>
      </c>
      <c r="D701" s="8" t="s">
        <v>667</v>
      </c>
      <c r="E701" s="8" t="s">
        <v>26</v>
      </c>
      <c r="F701" s="13" t="s">
        <v>1606</v>
      </c>
    </row>
    <row r="702" spans="1:6" ht="100">
      <c r="A702" s="11">
        <v>701</v>
      </c>
      <c r="B702" s="8">
        <v>2002</v>
      </c>
      <c r="C702" s="8">
        <v>37</v>
      </c>
      <c r="D702" s="8" t="s">
        <v>10</v>
      </c>
      <c r="E702" s="8" t="s">
        <v>11</v>
      </c>
      <c r="F702" s="14" t="s">
        <v>1782</v>
      </c>
    </row>
    <row r="703" spans="1:6" ht="19">
      <c r="A703" s="11">
        <v>702</v>
      </c>
      <c r="B703" s="8">
        <v>2002</v>
      </c>
      <c r="C703" s="8">
        <v>37</v>
      </c>
      <c r="D703" s="8" t="s">
        <v>60</v>
      </c>
      <c r="E703" s="8" t="s">
        <v>26</v>
      </c>
      <c r="F703" s="13" t="s">
        <v>1607</v>
      </c>
    </row>
    <row r="704" spans="1:6" ht="38">
      <c r="A704" s="11">
        <v>703</v>
      </c>
      <c r="B704" s="8">
        <v>2002</v>
      </c>
      <c r="C704" s="8">
        <v>37</v>
      </c>
      <c r="D704" s="8" t="s">
        <v>821</v>
      </c>
      <c r="E704" s="8" t="s">
        <v>331</v>
      </c>
      <c r="F704" s="13" t="s">
        <v>1608</v>
      </c>
    </row>
    <row r="705" spans="1:6" ht="19">
      <c r="A705" s="11">
        <v>704</v>
      </c>
      <c r="B705" s="8">
        <v>2002</v>
      </c>
      <c r="C705" s="8">
        <v>37</v>
      </c>
      <c r="D705" s="8" t="s">
        <v>397</v>
      </c>
      <c r="E705" s="8" t="s">
        <v>195</v>
      </c>
      <c r="F705" s="13" t="s">
        <v>1609</v>
      </c>
    </row>
    <row r="706" spans="1:6" ht="19">
      <c r="A706" s="11">
        <v>705</v>
      </c>
      <c r="B706" s="8">
        <v>2002</v>
      </c>
      <c r="C706" s="8">
        <v>37</v>
      </c>
      <c r="D706" s="8" t="s">
        <v>4</v>
      </c>
      <c r="E706" s="8" t="s">
        <v>5</v>
      </c>
      <c r="F706" s="13" t="s">
        <v>844</v>
      </c>
    </row>
    <row r="707" spans="1:6" ht="38">
      <c r="A707" s="11">
        <v>706</v>
      </c>
      <c r="B707" s="8">
        <v>2002</v>
      </c>
      <c r="C707" s="8">
        <v>37</v>
      </c>
      <c r="D707" s="8" t="s">
        <v>10</v>
      </c>
      <c r="E707" s="8" t="s">
        <v>11</v>
      </c>
      <c r="F707" s="13" t="s">
        <v>1610</v>
      </c>
    </row>
    <row r="708" spans="1:6" ht="76">
      <c r="A708" s="11">
        <v>707</v>
      </c>
      <c r="B708" s="8">
        <v>2002</v>
      </c>
      <c r="C708" s="8">
        <v>36</v>
      </c>
      <c r="D708" s="8" t="s">
        <v>845</v>
      </c>
      <c r="E708" s="8" t="s">
        <v>846</v>
      </c>
      <c r="F708" s="13" t="s">
        <v>847</v>
      </c>
    </row>
    <row r="709" spans="1:6" ht="19">
      <c r="A709" s="11">
        <v>708</v>
      </c>
      <c r="B709" s="8">
        <v>2002</v>
      </c>
      <c r="C709" s="8">
        <v>36</v>
      </c>
      <c r="D709" s="8" t="s">
        <v>845</v>
      </c>
      <c r="E709" s="8" t="s">
        <v>848</v>
      </c>
      <c r="F709" s="13" t="s">
        <v>849</v>
      </c>
    </row>
    <row r="710" spans="1:6" ht="19">
      <c r="A710" s="11">
        <v>709</v>
      </c>
      <c r="B710" s="8">
        <v>2002</v>
      </c>
      <c r="C710" s="8">
        <v>36</v>
      </c>
      <c r="D710" s="8" t="s">
        <v>10</v>
      </c>
      <c r="E710" s="8" t="s">
        <v>11</v>
      </c>
      <c r="F710" s="13" t="s">
        <v>850</v>
      </c>
    </row>
    <row r="711" spans="1:6" ht="19">
      <c r="A711" s="11">
        <v>710</v>
      </c>
      <c r="B711" s="8">
        <v>2002</v>
      </c>
      <c r="C711" s="8">
        <v>36</v>
      </c>
      <c r="D711" s="8" t="s">
        <v>392</v>
      </c>
      <c r="E711" s="8" t="s">
        <v>851</v>
      </c>
      <c r="F711" s="13" t="s">
        <v>852</v>
      </c>
    </row>
    <row r="712" spans="1:6" ht="19">
      <c r="A712" s="11">
        <v>711</v>
      </c>
      <c r="B712" s="8">
        <v>2002</v>
      </c>
      <c r="C712" s="8">
        <v>36</v>
      </c>
      <c r="D712" s="8" t="s">
        <v>568</v>
      </c>
      <c r="E712" s="8" t="s">
        <v>355</v>
      </c>
      <c r="F712" s="13" t="s">
        <v>853</v>
      </c>
    </row>
    <row r="713" spans="1:6" ht="19">
      <c r="A713" s="11">
        <v>712</v>
      </c>
      <c r="B713" s="8">
        <v>2002</v>
      </c>
      <c r="C713" s="8">
        <v>36</v>
      </c>
      <c r="D713" s="8" t="s">
        <v>60</v>
      </c>
      <c r="E713" s="8" t="s">
        <v>26</v>
      </c>
      <c r="F713" s="13" t="s">
        <v>854</v>
      </c>
    </row>
    <row r="714" spans="1:6" ht="19">
      <c r="A714" s="11">
        <v>713</v>
      </c>
      <c r="B714" s="8">
        <v>2002</v>
      </c>
      <c r="C714" s="8">
        <v>36</v>
      </c>
      <c r="D714" s="8" t="s">
        <v>765</v>
      </c>
      <c r="E714" s="8" t="s">
        <v>855</v>
      </c>
      <c r="F714" s="13" t="s">
        <v>856</v>
      </c>
    </row>
    <row r="715" spans="1:6" ht="76">
      <c r="A715" s="11">
        <v>714</v>
      </c>
      <c r="B715" s="8">
        <v>2002</v>
      </c>
      <c r="C715" s="8">
        <v>36</v>
      </c>
      <c r="D715" s="9" t="s">
        <v>1783</v>
      </c>
      <c r="E715" s="9" t="s">
        <v>1784</v>
      </c>
      <c r="F715" s="13" t="s">
        <v>857</v>
      </c>
    </row>
    <row r="716" spans="1:6" ht="19">
      <c r="A716" s="11">
        <v>715</v>
      </c>
      <c r="B716" s="8">
        <v>2002</v>
      </c>
      <c r="C716" s="8">
        <v>36</v>
      </c>
      <c r="D716" s="8" t="s">
        <v>13</v>
      </c>
      <c r="E716" s="8" t="s">
        <v>14</v>
      </c>
      <c r="F716" s="13" t="s">
        <v>858</v>
      </c>
    </row>
    <row r="717" spans="1:6" ht="19">
      <c r="A717" s="11">
        <v>716</v>
      </c>
      <c r="B717" s="8">
        <v>2002</v>
      </c>
      <c r="C717" s="8">
        <v>36</v>
      </c>
      <c r="D717" s="8" t="s">
        <v>89</v>
      </c>
      <c r="E717" s="8" t="s">
        <v>90</v>
      </c>
      <c r="F717" s="13" t="s">
        <v>859</v>
      </c>
    </row>
    <row r="718" spans="1:6" ht="19">
      <c r="A718" s="11">
        <v>717</v>
      </c>
      <c r="B718" s="8">
        <v>2002</v>
      </c>
      <c r="C718" s="8">
        <v>36</v>
      </c>
      <c r="D718" s="8" t="s">
        <v>81</v>
      </c>
      <c r="E718" s="8" t="s">
        <v>82</v>
      </c>
      <c r="F718" s="13" t="s">
        <v>860</v>
      </c>
    </row>
    <row r="719" spans="1:6" ht="19">
      <c r="A719" s="11">
        <v>718</v>
      </c>
      <c r="B719" s="8">
        <v>2002</v>
      </c>
      <c r="C719" s="8">
        <v>36</v>
      </c>
      <c r="D719" s="8" t="s">
        <v>4</v>
      </c>
      <c r="E719" s="8" t="s">
        <v>5</v>
      </c>
      <c r="F719" s="13" t="s">
        <v>861</v>
      </c>
    </row>
    <row r="720" spans="1:6" ht="19">
      <c r="A720" s="11">
        <v>719</v>
      </c>
      <c r="B720" s="8">
        <v>2002</v>
      </c>
      <c r="C720" s="8">
        <v>36</v>
      </c>
      <c r="D720" s="8" t="s">
        <v>4</v>
      </c>
      <c r="E720" s="8" t="s">
        <v>5</v>
      </c>
      <c r="F720" s="13" t="s">
        <v>862</v>
      </c>
    </row>
    <row r="721" spans="1:6" ht="19">
      <c r="A721" s="11">
        <v>720</v>
      </c>
      <c r="B721" s="8">
        <v>2002</v>
      </c>
      <c r="C721" s="8">
        <v>36</v>
      </c>
      <c r="D721" s="8" t="s">
        <v>845</v>
      </c>
      <c r="E721" s="8" t="s">
        <v>863</v>
      </c>
      <c r="F721" s="13" t="s">
        <v>864</v>
      </c>
    </row>
    <row r="722" spans="1:6" ht="19">
      <c r="A722" s="11">
        <v>721</v>
      </c>
      <c r="B722" s="8">
        <v>2001</v>
      </c>
      <c r="C722" s="8">
        <v>35</v>
      </c>
      <c r="D722" s="8" t="s">
        <v>3</v>
      </c>
      <c r="E722" s="8" t="s">
        <v>483</v>
      </c>
      <c r="F722" s="13" t="s">
        <v>865</v>
      </c>
    </row>
    <row r="723" spans="1:6" ht="19">
      <c r="A723" s="11">
        <v>722</v>
      </c>
      <c r="B723" s="8">
        <v>2001</v>
      </c>
      <c r="C723" s="8">
        <v>35</v>
      </c>
      <c r="D723" s="8" t="s">
        <v>866</v>
      </c>
      <c r="E723" s="8" t="s">
        <v>355</v>
      </c>
      <c r="F723" s="13" t="s">
        <v>867</v>
      </c>
    </row>
    <row r="724" spans="1:6" ht="76">
      <c r="A724" s="11">
        <v>723</v>
      </c>
      <c r="B724" s="8">
        <v>2001</v>
      </c>
      <c r="C724" s="8">
        <v>35</v>
      </c>
      <c r="D724" s="9" t="s">
        <v>1785</v>
      </c>
      <c r="E724" s="9" t="s">
        <v>1786</v>
      </c>
      <c r="F724" s="13" t="s">
        <v>1611</v>
      </c>
    </row>
    <row r="725" spans="1:6" ht="38">
      <c r="A725" s="11">
        <v>724</v>
      </c>
      <c r="B725" s="8">
        <v>2001</v>
      </c>
      <c r="C725" s="8">
        <v>35</v>
      </c>
      <c r="D725" s="8" t="s">
        <v>667</v>
      </c>
      <c r="E725" s="8" t="s">
        <v>868</v>
      </c>
      <c r="F725" s="13" t="s">
        <v>869</v>
      </c>
    </row>
    <row r="726" spans="1:6" ht="19">
      <c r="A726" s="11">
        <v>725</v>
      </c>
      <c r="B726" s="8">
        <v>2001</v>
      </c>
      <c r="C726" s="8">
        <v>35</v>
      </c>
      <c r="D726" s="8" t="s">
        <v>420</v>
      </c>
      <c r="E726" s="8" t="s">
        <v>5</v>
      </c>
      <c r="F726" s="13" t="s">
        <v>870</v>
      </c>
    </row>
    <row r="727" spans="1:6" ht="19">
      <c r="A727" s="11">
        <v>726</v>
      </c>
      <c r="B727" s="8">
        <v>2001</v>
      </c>
      <c r="C727" s="8">
        <v>35</v>
      </c>
      <c r="D727" s="8" t="s">
        <v>40</v>
      </c>
      <c r="E727" s="8" t="s">
        <v>1543</v>
      </c>
      <c r="F727" s="13" t="s">
        <v>1612</v>
      </c>
    </row>
    <row r="728" spans="1:6" ht="19">
      <c r="A728" s="11">
        <v>727</v>
      </c>
      <c r="B728" s="8">
        <v>2001</v>
      </c>
      <c r="C728" s="8">
        <v>35</v>
      </c>
      <c r="D728" s="8" t="s">
        <v>3</v>
      </c>
      <c r="E728" s="8" t="s">
        <v>483</v>
      </c>
      <c r="F728" s="13" t="s">
        <v>871</v>
      </c>
    </row>
    <row r="729" spans="1:6" ht="38">
      <c r="A729" s="11">
        <v>728</v>
      </c>
      <c r="B729" s="8">
        <v>2001</v>
      </c>
      <c r="C729" s="8">
        <v>35</v>
      </c>
      <c r="D729" s="8" t="s">
        <v>872</v>
      </c>
      <c r="E729" s="8" t="s">
        <v>11</v>
      </c>
      <c r="F729" s="13" t="s">
        <v>873</v>
      </c>
    </row>
    <row r="730" spans="1:6" ht="19">
      <c r="A730" s="11">
        <v>729</v>
      </c>
      <c r="B730" s="8">
        <v>2001</v>
      </c>
      <c r="C730" s="8">
        <v>34</v>
      </c>
      <c r="D730" s="8" t="s">
        <v>3</v>
      </c>
      <c r="E730" s="8" t="s">
        <v>483</v>
      </c>
      <c r="F730" s="13" t="s">
        <v>874</v>
      </c>
    </row>
    <row r="731" spans="1:6" ht="19">
      <c r="A731" s="11">
        <v>730</v>
      </c>
      <c r="B731" s="8">
        <v>2001</v>
      </c>
      <c r="C731" s="8">
        <v>34</v>
      </c>
      <c r="D731" s="8" t="s">
        <v>132</v>
      </c>
      <c r="E731" s="8" t="s">
        <v>475</v>
      </c>
      <c r="F731" s="13" t="s">
        <v>875</v>
      </c>
    </row>
    <row r="732" spans="1:6" ht="19">
      <c r="A732" s="11">
        <v>731</v>
      </c>
      <c r="B732" s="8">
        <v>2001</v>
      </c>
      <c r="C732" s="8">
        <v>34</v>
      </c>
      <c r="D732" s="8" t="s">
        <v>744</v>
      </c>
      <c r="E732" s="8" t="s">
        <v>745</v>
      </c>
      <c r="F732" s="13" t="s">
        <v>876</v>
      </c>
    </row>
    <row r="733" spans="1:6" ht="38">
      <c r="A733" s="11">
        <v>732</v>
      </c>
      <c r="B733" s="8">
        <v>2001</v>
      </c>
      <c r="C733" s="8">
        <v>34</v>
      </c>
      <c r="D733" s="8" t="s">
        <v>212</v>
      </c>
      <c r="E733" s="8" t="s">
        <v>213</v>
      </c>
      <c r="F733" s="13" t="s">
        <v>877</v>
      </c>
    </row>
    <row r="734" spans="1:6" ht="19">
      <c r="A734" s="11">
        <v>733</v>
      </c>
      <c r="B734" s="8">
        <v>2001</v>
      </c>
      <c r="C734" s="8">
        <v>34</v>
      </c>
      <c r="D734" s="8" t="s">
        <v>60</v>
      </c>
      <c r="E734" s="8" t="s">
        <v>26</v>
      </c>
      <c r="F734" s="13" t="s">
        <v>878</v>
      </c>
    </row>
    <row r="735" spans="1:6" ht="19">
      <c r="A735" s="11">
        <v>734</v>
      </c>
      <c r="B735" s="8">
        <v>2001</v>
      </c>
      <c r="C735" s="8">
        <v>34</v>
      </c>
      <c r="D735" s="8" t="s">
        <v>1613</v>
      </c>
      <c r="E735" s="8" t="s">
        <v>1614</v>
      </c>
      <c r="F735" s="13" t="s">
        <v>1615</v>
      </c>
    </row>
    <row r="736" spans="1:6" ht="19">
      <c r="A736" s="11">
        <v>735</v>
      </c>
      <c r="B736" s="8">
        <v>2001</v>
      </c>
      <c r="C736" s="8">
        <v>34</v>
      </c>
      <c r="D736" s="8" t="s">
        <v>243</v>
      </c>
      <c r="E736" s="8" t="s">
        <v>87</v>
      </c>
      <c r="F736" s="13" t="s">
        <v>1616</v>
      </c>
    </row>
    <row r="737" spans="1:6" ht="19">
      <c r="A737" s="11">
        <v>736</v>
      </c>
      <c r="B737" s="8">
        <v>2001</v>
      </c>
      <c r="C737" s="8">
        <v>34</v>
      </c>
      <c r="D737" s="8" t="s">
        <v>60</v>
      </c>
      <c r="E737" s="8" t="s">
        <v>26</v>
      </c>
      <c r="F737" s="13" t="s">
        <v>1617</v>
      </c>
    </row>
    <row r="738" spans="1:6" ht="19">
      <c r="A738" s="11">
        <v>737</v>
      </c>
      <c r="B738" s="8">
        <v>2001</v>
      </c>
      <c r="C738" s="8">
        <v>34</v>
      </c>
      <c r="D738" s="8" t="s">
        <v>86</v>
      </c>
      <c r="E738" s="8" t="s">
        <v>594</v>
      </c>
      <c r="F738" s="13" t="s">
        <v>1618</v>
      </c>
    </row>
    <row r="739" spans="1:6" ht="57">
      <c r="A739" s="11">
        <v>738</v>
      </c>
      <c r="B739" s="8">
        <v>2001</v>
      </c>
      <c r="C739" s="8">
        <v>34</v>
      </c>
      <c r="D739" s="8" t="s">
        <v>7</v>
      </c>
      <c r="E739" s="8" t="s">
        <v>8</v>
      </c>
      <c r="F739" s="13" t="s">
        <v>1619</v>
      </c>
    </row>
    <row r="740" spans="1:6" ht="19">
      <c r="A740" s="11">
        <v>739</v>
      </c>
      <c r="B740" s="8">
        <v>2001</v>
      </c>
      <c r="C740" s="8">
        <v>34</v>
      </c>
      <c r="D740" s="8" t="s">
        <v>60</v>
      </c>
      <c r="E740" s="8" t="s">
        <v>26</v>
      </c>
      <c r="F740" s="13" t="s">
        <v>879</v>
      </c>
    </row>
    <row r="741" spans="1:6" ht="19">
      <c r="A741" s="11">
        <v>740</v>
      </c>
      <c r="B741" s="8">
        <v>2001</v>
      </c>
      <c r="C741" s="8">
        <v>34</v>
      </c>
      <c r="D741" s="8" t="s">
        <v>243</v>
      </c>
      <c r="E741" s="8" t="s">
        <v>87</v>
      </c>
      <c r="F741" s="13" t="s">
        <v>1620</v>
      </c>
    </row>
    <row r="742" spans="1:6" ht="19">
      <c r="A742" s="11">
        <v>741</v>
      </c>
      <c r="B742" s="8">
        <v>2001</v>
      </c>
      <c r="C742" s="8">
        <v>34</v>
      </c>
      <c r="D742" s="8"/>
      <c r="E742" s="8"/>
      <c r="F742" s="13" t="s">
        <v>1621</v>
      </c>
    </row>
    <row r="743" spans="1:6" ht="38">
      <c r="A743" s="11">
        <v>742</v>
      </c>
      <c r="B743" s="8">
        <v>2000</v>
      </c>
      <c r="C743" s="8">
        <v>33</v>
      </c>
      <c r="D743" s="8" t="s">
        <v>880</v>
      </c>
      <c r="E743" s="8"/>
      <c r="F743" s="13" t="s">
        <v>881</v>
      </c>
    </row>
    <row r="744" spans="1:6" ht="57">
      <c r="A744" s="11">
        <v>743</v>
      </c>
      <c r="B744" s="8">
        <v>2000</v>
      </c>
      <c r="C744" s="8">
        <v>33</v>
      </c>
      <c r="D744" s="8" t="s">
        <v>816</v>
      </c>
      <c r="E744" s="8"/>
      <c r="F744" s="13" t="s">
        <v>882</v>
      </c>
    </row>
    <row r="745" spans="1:6" ht="19">
      <c r="A745" s="11">
        <v>744</v>
      </c>
      <c r="B745" s="8">
        <v>2000</v>
      </c>
      <c r="C745" s="8">
        <v>33</v>
      </c>
      <c r="D745" s="8" t="s">
        <v>86</v>
      </c>
      <c r="E745" s="8" t="s">
        <v>1622</v>
      </c>
      <c r="F745" s="13" t="s">
        <v>1623</v>
      </c>
    </row>
    <row r="746" spans="1:6" ht="160">
      <c r="A746" s="11">
        <v>745</v>
      </c>
      <c r="B746" s="8">
        <v>2000</v>
      </c>
      <c r="C746" s="8">
        <v>33</v>
      </c>
      <c r="D746" s="9" t="s">
        <v>1789</v>
      </c>
      <c r="E746" s="9" t="s">
        <v>1790</v>
      </c>
      <c r="F746" s="14" t="s">
        <v>1787</v>
      </c>
    </row>
    <row r="747" spans="1:6" ht="114">
      <c r="A747" s="11">
        <v>746</v>
      </c>
      <c r="B747" s="8">
        <v>2000</v>
      </c>
      <c r="C747" s="8">
        <v>33</v>
      </c>
      <c r="D747" s="9" t="s">
        <v>1791</v>
      </c>
      <c r="E747" s="9" t="s">
        <v>1792</v>
      </c>
      <c r="F747" s="14" t="s">
        <v>1788</v>
      </c>
    </row>
    <row r="748" spans="1:6" ht="19">
      <c r="A748" s="11">
        <v>747</v>
      </c>
      <c r="B748" s="8">
        <v>2000</v>
      </c>
      <c r="C748" s="8">
        <v>33</v>
      </c>
      <c r="D748" s="8" t="s">
        <v>10</v>
      </c>
      <c r="E748" s="8" t="s">
        <v>11</v>
      </c>
      <c r="F748" s="13" t="s">
        <v>883</v>
      </c>
    </row>
    <row r="749" spans="1:6" ht="19">
      <c r="A749" s="11">
        <v>748</v>
      </c>
      <c r="B749" s="8">
        <v>2000</v>
      </c>
      <c r="C749" s="8">
        <v>33</v>
      </c>
      <c r="D749" s="8" t="s">
        <v>392</v>
      </c>
      <c r="E749" s="8" t="s">
        <v>851</v>
      </c>
      <c r="F749" s="13" t="s">
        <v>884</v>
      </c>
    </row>
    <row r="750" spans="1:6" ht="38">
      <c r="A750" s="11">
        <v>749</v>
      </c>
      <c r="B750" s="8">
        <v>2000</v>
      </c>
      <c r="C750" s="8">
        <v>32</v>
      </c>
      <c r="D750" s="8" t="s">
        <v>845</v>
      </c>
      <c r="E750" s="8" t="s">
        <v>846</v>
      </c>
      <c r="F750" s="13" t="s">
        <v>885</v>
      </c>
    </row>
    <row r="751" spans="1:6" ht="19">
      <c r="A751" s="11">
        <v>750</v>
      </c>
      <c r="B751" s="8">
        <v>2000</v>
      </c>
      <c r="C751" s="8">
        <v>32</v>
      </c>
      <c r="D751" s="8" t="s">
        <v>10</v>
      </c>
      <c r="E751" s="8" t="s">
        <v>11</v>
      </c>
      <c r="F751" s="13" t="s">
        <v>886</v>
      </c>
    </row>
    <row r="752" spans="1:6" ht="19">
      <c r="A752" s="11">
        <v>751</v>
      </c>
      <c r="B752" s="8">
        <v>2000</v>
      </c>
      <c r="C752" s="8">
        <v>32</v>
      </c>
      <c r="D752" s="8" t="s">
        <v>744</v>
      </c>
      <c r="E752" s="8" t="s">
        <v>745</v>
      </c>
      <c r="F752" s="13" t="s">
        <v>887</v>
      </c>
    </row>
    <row r="753" spans="1:6" ht="19">
      <c r="A753" s="11">
        <v>752</v>
      </c>
      <c r="B753" s="8">
        <v>2000</v>
      </c>
      <c r="C753" s="8">
        <v>32</v>
      </c>
      <c r="D753" s="8" t="s">
        <v>46</v>
      </c>
      <c r="E753" s="8" t="s">
        <v>888</v>
      </c>
      <c r="F753" s="13" t="s">
        <v>889</v>
      </c>
    </row>
    <row r="754" spans="1:6" ht="19">
      <c r="A754" s="11">
        <v>753</v>
      </c>
      <c r="B754" s="8">
        <v>2000</v>
      </c>
      <c r="C754" s="8">
        <v>32</v>
      </c>
      <c r="D754" s="8" t="s">
        <v>3</v>
      </c>
      <c r="E754" s="8" t="s">
        <v>483</v>
      </c>
      <c r="F754" s="13" t="s">
        <v>890</v>
      </c>
    </row>
    <row r="755" spans="1:6" ht="19">
      <c r="A755" s="11">
        <v>754</v>
      </c>
      <c r="B755" s="8">
        <v>2000</v>
      </c>
      <c r="C755" s="8">
        <v>32</v>
      </c>
      <c r="D755" s="8" t="s">
        <v>891</v>
      </c>
      <c r="E755" s="8" t="s">
        <v>892</v>
      </c>
      <c r="F755" s="13" t="s">
        <v>893</v>
      </c>
    </row>
    <row r="756" spans="1:6" ht="19">
      <c r="A756" s="11">
        <v>755</v>
      </c>
      <c r="B756" s="8">
        <v>2000</v>
      </c>
      <c r="C756" s="8">
        <v>32</v>
      </c>
      <c r="D756" s="8" t="s">
        <v>60</v>
      </c>
      <c r="E756" s="8" t="s">
        <v>26</v>
      </c>
      <c r="F756" s="13" t="s">
        <v>894</v>
      </c>
    </row>
    <row r="757" spans="1:6" ht="38">
      <c r="A757" s="11">
        <v>756</v>
      </c>
      <c r="B757" s="8">
        <v>2000</v>
      </c>
      <c r="C757" s="8">
        <v>32</v>
      </c>
      <c r="D757" s="8" t="s">
        <v>1624</v>
      </c>
      <c r="E757" s="8" t="s">
        <v>1625</v>
      </c>
      <c r="F757" s="13" t="s">
        <v>1626</v>
      </c>
    </row>
    <row r="758" spans="1:6" ht="19">
      <c r="A758" s="11">
        <v>757</v>
      </c>
      <c r="B758" s="8">
        <v>2000</v>
      </c>
      <c r="C758" s="8">
        <v>32</v>
      </c>
      <c r="D758" s="8" t="s">
        <v>392</v>
      </c>
      <c r="E758" s="8" t="s">
        <v>851</v>
      </c>
      <c r="F758" s="13" t="s">
        <v>1627</v>
      </c>
    </row>
    <row r="759" spans="1:6" ht="19">
      <c r="A759" s="11">
        <v>758</v>
      </c>
      <c r="B759" s="8">
        <v>2000</v>
      </c>
      <c r="C759" s="8">
        <v>32</v>
      </c>
      <c r="D759" s="8" t="s">
        <v>895</v>
      </c>
      <c r="E759" s="8" t="s">
        <v>792</v>
      </c>
      <c r="F759" s="13" t="s">
        <v>896</v>
      </c>
    </row>
    <row r="760" spans="1:6" ht="19">
      <c r="A760" s="11">
        <v>759</v>
      </c>
      <c r="B760" s="8" t="s">
        <v>1793</v>
      </c>
      <c r="C760" s="8">
        <v>31</v>
      </c>
      <c r="D760" s="8" t="s">
        <v>3</v>
      </c>
      <c r="E760" s="8" t="s">
        <v>483</v>
      </c>
      <c r="F760" s="13" t="s">
        <v>897</v>
      </c>
    </row>
    <row r="761" spans="1:6" ht="19">
      <c r="A761" s="11">
        <v>760</v>
      </c>
      <c r="B761" s="8" t="s">
        <v>1793</v>
      </c>
      <c r="C761" s="8">
        <v>31</v>
      </c>
      <c r="D761" s="8" t="s">
        <v>54</v>
      </c>
      <c r="E761" s="8" t="s">
        <v>29</v>
      </c>
      <c r="F761" s="13" t="s">
        <v>1628</v>
      </c>
    </row>
    <row r="762" spans="1:6" ht="152">
      <c r="A762" s="11">
        <v>761</v>
      </c>
      <c r="B762" s="8" t="s">
        <v>1793</v>
      </c>
      <c r="C762" s="8">
        <v>31</v>
      </c>
      <c r="D762" s="9" t="s">
        <v>1795</v>
      </c>
      <c r="E762" s="9" t="s">
        <v>1796</v>
      </c>
      <c r="F762" s="14" t="s">
        <v>1794</v>
      </c>
    </row>
    <row r="763" spans="1:6" ht="95">
      <c r="A763" s="11">
        <v>762</v>
      </c>
      <c r="B763" s="8" t="s">
        <v>1793</v>
      </c>
      <c r="C763" s="8">
        <v>31</v>
      </c>
      <c r="D763" s="9" t="s">
        <v>1797</v>
      </c>
      <c r="E763" s="9" t="s">
        <v>1798</v>
      </c>
      <c r="F763" s="13" t="s">
        <v>1629</v>
      </c>
    </row>
    <row r="764" spans="1:6" ht="19">
      <c r="A764" s="11">
        <v>763</v>
      </c>
      <c r="B764" s="8" t="s">
        <v>1793</v>
      </c>
      <c r="C764" s="8">
        <v>31</v>
      </c>
      <c r="D764" s="8" t="s">
        <v>898</v>
      </c>
      <c r="E764" s="8" t="s">
        <v>29</v>
      </c>
      <c r="F764" s="13" t="s">
        <v>899</v>
      </c>
    </row>
    <row r="765" spans="1:6" ht="19">
      <c r="A765" s="11">
        <v>764</v>
      </c>
      <c r="B765" s="8" t="s">
        <v>1793</v>
      </c>
      <c r="C765" s="8">
        <v>31</v>
      </c>
      <c r="D765" s="8" t="s">
        <v>555</v>
      </c>
      <c r="E765" s="8" t="s">
        <v>11</v>
      </c>
      <c r="F765" s="13" t="s">
        <v>900</v>
      </c>
    </row>
    <row r="766" spans="1:6" ht="19">
      <c r="A766" s="11">
        <v>765</v>
      </c>
      <c r="B766" s="8">
        <v>1999</v>
      </c>
      <c r="C766" s="8">
        <v>30</v>
      </c>
      <c r="D766" s="8" t="s">
        <v>901</v>
      </c>
      <c r="E766" s="8" t="s">
        <v>11</v>
      </c>
      <c r="F766" s="13" t="s">
        <v>902</v>
      </c>
    </row>
    <row r="767" spans="1:6" ht="19">
      <c r="A767" s="11">
        <v>766</v>
      </c>
      <c r="B767" s="8">
        <v>1999</v>
      </c>
      <c r="C767" s="8">
        <v>30</v>
      </c>
      <c r="D767" s="8" t="s">
        <v>744</v>
      </c>
      <c r="E767" s="8" t="s">
        <v>745</v>
      </c>
      <c r="F767" s="13" t="s">
        <v>903</v>
      </c>
    </row>
    <row r="768" spans="1:6" ht="19">
      <c r="A768" s="11">
        <v>767</v>
      </c>
      <c r="B768" s="8">
        <v>1999</v>
      </c>
      <c r="C768" s="8">
        <v>30</v>
      </c>
      <c r="D768" s="8" t="s">
        <v>845</v>
      </c>
      <c r="E768" s="8" t="s">
        <v>846</v>
      </c>
      <c r="F768" s="13" t="s">
        <v>904</v>
      </c>
    </row>
    <row r="769" spans="1:6" ht="19">
      <c r="A769" s="11">
        <v>768</v>
      </c>
      <c r="B769" s="8">
        <v>1999</v>
      </c>
      <c r="C769" s="8">
        <v>30</v>
      </c>
      <c r="D769" s="8" t="s">
        <v>640</v>
      </c>
      <c r="E769" s="8" t="s">
        <v>641</v>
      </c>
      <c r="F769" s="13" t="s">
        <v>905</v>
      </c>
    </row>
    <row r="770" spans="1:6" ht="19">
      <c r="A770" s="11">
        <v>769</v>
      </c>
      <c r="B770" s="8">
        <v>1999</v>
      </c>
      <c r="C770" s="8">
        <v>30</v>
      </c>
      <c r="D770" s="8" t="s">
        <v>60</v>
      </c>
      <c r="E770" s="8" t="s">
        <v>26</v>
      </c>
      <c r="F770" s="13" t="s">
        <v>906</v>
      </c>
    </row>
    <row r="771" spans="1:6" ht="114">
      <c r="A771" s="11">
        <v>770</v>
      </c>
      <c r="B771" s="8">
        <v>1999</v>
      </c>
      <c r="C771" s="8">
        <v>30</v>
      </c>
      <c r="D771" s="9" t="s">
        <v>1800</v>
      </c>
      <c r="E771" s="12" t="s">
        <v>1801</v>
      </c>
      <c r="F771" s="14" t="s">
        <v>1799</v>
      </c>
    </row>
    <row r="772" spans="1:6" ht="76">
      <c r="A772" s="11">
        <v>771</v>
      </c>
      <c r="B772" s="8">
        <v>1999</v>
      </c>
      <c r="C772" s="8">
        <v>30</v>
      </c>
      <c r="D772" s="9" t="s">
        <v>1803</v>
      </c>
      <c r="E772" s="9" t="s">
        <v>1804</v>
      </c>
      <c r="F772" s="14" t="s">
        <v>1802</v>
      </c>
    </row>
    <row r="773" spans="1:6" ht="38">
      <c r="A773" s="11">
        <v>772</v>
      </c>
      <c r="B773" s="8">
        <v>1999</v>
      </c>
      <c r="C773" s="8">
        <v>30</v>
      </c>
      <c r="D773" s="8" t="s">
        <v>1565</v>
      </c>
      <c r="E773" s="8" t="s">
        <v>1566</v>
      </c>
      <c r="F773" s="13" t="s">
        <v>1630</v>
      </c>
    </row>
    <row r="774" spans="1:6" ht="19">
      <c r="A774" s="11">
        <v>773</v>
      </c>
      <c r="B774" s="8">
        <v>1999</v>
      </c>
      <c r="C774" s="8">
        <v>30</v>
      </c>
      <c r="D774" s="8" t="s">
        <v>243</v>
      </c>
      <c r="E774" s="8" t="s">
        <v>87</v>
      </c>
      <c r="F774" s="13" t="s">
        <v>907</v>
      </c>
    </row>
    <row r="775" spans="1:6" ht="38">
      <c r="A775" s="11">
        <v>774</v>
      </c>
      <c r="B775" s="8" t="s">
        <v>1256</v>
      </c>
      <c r="C775" s="8">
        <v>29</v>
      </c>
      <c r="D775" s="8" t="s">
        <v>10</v>
      </c>
      <c r="E775" s="8" t="s">
        <v>11</v>
      </c>
      <c r="F775" s="13" t="s">
        <v>908</v>
      </c>
    </row>
    <row r="776" spans="1:6" ht="19">
      <c r="A776" s="11">
        <v>775</v>
      </c>
      <c r="B776" s="8" t="s">
        <v>1256</v>
      </c>
      <c r="C776" s="8">
        <v>29</v>
      </c>
      <c r="D776" s="8" t="s">
        <v>614</v>
      </c>
      <c r="E776" s="8" t="s">
        <v>616</v>
      </c>
      <c r="F776" s="13" t="s">
        <v>909</v>
      </c>
    </row>
    <row r="777" spans="1:6" ht="95">
      <c r="A777" s="11">
        <v>776</v>
      </c>
      <c r="B777" s="8" t="s">
        <v>1256</v>
      </c>
      <c r="C777" s="8">
        <v>29</v>
      </c>
      <c r="D777" s="9" t="s">
        <v>1806</v>
      </c>
      <c r="E777" s="9" t="s">
        <v>1807</v>
      </c>
      <c r="F777" s="14" t="s">
        <v>1805</v>
      </c>
    </row>
    <row r="778" spans="1:6" ht="19">
      <c r="A778" s="11">
        <v>777</v>
      </c>
      <c r="B778" s="8" t="s">
        <v>1256</v>
      </c>
      <c r="C778" s="8">
        <v>29</v>
      </c>
      <c r="D778" s="8" t="s">
        <v>910</v>
      </c>
      <c r="E778" s="8" t="s">
        <v>558</v>
      </c>
      <c r="F778" s="13" t="s">
        <v>911</v>
      </c>
    </row>
    <row r="779" spans="1:6" ht="19">
      <c r="A779" s="11">
        <v>778</v>
      </c>
      <c r="B779" s="8" t="s">
        <v>1256</v>
      </c>
      <c r="C779" s="8">
        <v>29</v>
      </c>
      <c r="D779" s="8" t="s">
        <v>715</v>
      </c>
      <c r="E779" s="8" t="s">
        <v>716</v>
      </c>
      <c r="F779" s="13" t="s">
        <v>912</v>
      </c>
    </row>
    <row r="780" spans="1:6" ht="19">
      <c r="A780" s="11">
        <v>779</v>
      </c>
      <c r="B780" s="8" t="s">
        <v>1256</v>
      </c>
      <c r="C780" s="8">
        <v>29</v>
      </c>
      <c r="D780" s="8" t="s">
        <v>640</v>
      </c>
      <c r="E780" s="8" t="s">
        <v>641</v>
      </c>
      <c r="F780" s="13" t="s">
        <v>913</v>
      </c>
    </row>
    <row r="781" spans="1:6" ht="19">
      <c r="A781" s="11">
        <v>780</v>
      </c>
      <c r="B781" s="8" t="s">
        <v>1256</v>
      </c>
      <c r="C781" s="8">
        <v>29</v>
      </c>
      <c r="D781" s="8" t="s">
        <v>243</v>
      </c>
      <c r="E781" s="8" t="s">
        <v>87</v>
      </c>
      <c r="F781" s="13" t="s">
        <v>914</v>
      </c>
    </row>
    <row r="782" spans="1:6" ht="19">
      <c r="A782" s="11">
        <v>781</v>
      </c>
      <c r="B782" s="8">
        <v>1998</v>
      </c>
      <c r="C782" s="8">
        <v>28</v>
      </c>
      <c r="D782" s="8" t="s">
        <v>3</v>
      </c>
      <c r="E782" s="8" t="s">
        <v>1631</v>
      </c>
      <c r="F782" s="13" t="s">
        <v>1632</v>
      </c>
    </row>
    <row r="783" spans="1:6" ht="19">
      <c r="A783" s="11">
        <v>782</v>
      </c>
      <c r="B783" s="8">
        <v>1998</v>
      </c>
      <c r="C783" s="8">
        <v>28</v>
      </c>
      <c r="D783" s="8" t="s">
        <v>3</v>
      </c>
      <c r="E783" s="8" t="s">
        <v>1631</v>
      </c>
      <c r="F783" s="13" t="s">
        <v>1633</v>
      </c>
    </row>
    <row r="784" spans="1:6" ht="19">
      <c r="A784" s="11">
        <v>783</v>
      </c>
      <c r="B784" s="8">
        <v>1998</v>
      </c>
      <c r="C784" s="8">
        <v>28</v>
      </c>
      <c r="D784" s="8" t="s">
        <v>915</v>
      </c>
      <c r="E784" s="8" t="s">
        <v>26</v>
      </c>
      <c r="F784" s="13" t="s">
        <v>916</v>
      </c>
    </row>
    <row r="785" spans="1:6" ht="19">
      <c r="A785" s="11">
        <v>784</v>
      </c>
      <c r="B785" s="8">
        <v>1998</v>
      </c>
      <c r="C785" s="8">
        <v>28</v>
      </c>
      <c r="D785" s="8" t="s">
        <v>713</v>
      </c>
      <c r="E785" s="8" t="s">
        <v>714</v>
      </c>
      <c r="F785" s="13" t="s">
        <v>917</v>
      </c>
    </row>
    <row r="786" spans="1:6" ht="38">
      <c r="A786" s="11">
        <v>785</v>
      </c>
      <c r="B786" s="8">
        <v>1998</v>
      </c>
      <c r="C786" s="8">
        <v>28</v>
      </c>
      <c r="D786" s="8" t="s">
        <v>60</v>
      </c>
      <c r="E786" s="8" t="s">
        <v>26</v>
      </c>
      <c r="F786" s="13" t="s">
        <v>918</v>
      </c>
    </row>
    <row r="787" spans="1:6" ht="38">
      <c r="A787" s="11">
        <v>786</v>
      </c>
      <c r="B787" s="8">
        <v>1998</v>
      </c>
      <c r="C787" s="8">
        <v>28</v>
      </c>
      <c r="D787" s="8" t="s">
        <v>1634</v>
      </c>
      <c r="E787" s="8" t="s">
        <v>716</v>
      </c>
      <c r="F787" s="13" t="s">
        <v>1635</v>
      </c>
    </row>
    <row r="788" spans="1:6" ht="114">
      <c r="A788" s="11">
        <v>787</v>
      </c>
      <c r="B788" s="8">
        <v>1998</v>
      </c>
      <c r="C788" s="8">
        <v>28</v>
      </c>
      <c r="D788" s="9" t="s">
        <v>1809</v>
      </c>
      <c r="E788" s="9" t="s">
        <v>1810</v>
      </c>
      <c r="F788" s="14" t="s">
        <v>1808</v>
      </c>
    </row>
    <row r="789" spans="1:6" ht="38">
      <c r="A789" s="11">
        <v>788</v>
      </c>
      <c r="B789" s="8">
        <v>1998</v>
      </c>
      <c r="C789" s="8">
        <v>28</v>
      </c>
      <c r="D789" s="9" t="s">
        <v>1811</v>
      </c>
      <c r="E789" s="9" t="s">
        <v>1812</v>
      </c>
      <c r="F789" s="13" t="s">
        <v>1636</v>
      </c>
    </row>
    <row r="790" spans="1:6" ht="19">
      <c r="A790" s="11">
        <v>789</v>
      </c>
      <c r="B790" s="8">
        <v>1998</v>
      </c>
      <c r="C790" s="8">
        <v>28</v>
      </c>
      <c r="D790" s="8" t="s">
        <v>715</v>
      </c>
      <c r="E790" s="8" t="s">
        <v>716</v>
      </c>
      <c r="F790" s="13" t="s">
        <v>919</v>
      </c>
    </row>
    <row r="791" spans="1:6" ht="19">
      <c r="A791" s="11">
        <v>790</v>
      </c>
      <c r="B791" s="8">
        <v>1998</v>
      </c>
      <c r="C791" s="8">
        <v>28</v>
      </c>
      <c r="D791" s="8" t="s">
        <v>920</v>
      </c>
      <c r="E791" s="8" t="s">
        <v>921</v>
      </c>
      <c r="F791" s="13" t="s">
        <v>922</v>
      </c>
    </row>
    <row r="792" spans="1:6" ht="19">
      <c r="A792" s="11">
        <v>791</v>
      </c>
      <c r="B792" s="8" t="s">
        <v>1257</v>
      </c>
      <c r="C792" s="8">
        <v>27</v>
      </c>
      <c r="D792" s="8" t="s">
        <v>845</v>
      </c>
      <c r="E792" s="8" t="s">
        <v>846</v>
      </c>
      <c r="F792" s="13" t="s">
        <v>923</v>
      </c>
    </row>
    <row r="793" spans="1:6" ht="19">
      <c r="A793" s="11">
        <v>792</v>
      </c>
      <c r="B793" s="8" t="s">
        <v>1257</v>
      </c>
      <c r="C793" s="8">
        <v>27</v>
      </c>
      <c r="D793" s="8" t="s">
        <v>841</v>
      </c>
      <c r="E793" s="8" t="s">
        <v>195</v>
      </c>
      <c r="F793" s="13" t="s">
        <v>924</v>
      </c>
    </row>
    <row r="794" spans="1:6" ht="19">
      <c r="A794" s="11">
        <v>793</v>
      </c>
      <c r="B794" s="8" t="s">
        <v>1257</v>
      </c>
      <c r="C794" s="8">
        <v>27</v>
      </c>
      <c r="D794" s="8" t="s">
        <v>86</v>
      </c>
      <c r="E794" s="8" t="s">
        <v>87</v>
      </c>
      <c r="F794" s="13" t="s">
        <v>925</v>
      </c>
    </row>
    <row r="795" spans="1:6" ht="114">
      <c r="A795" s="11">
        <v>794</v>
      </c>
      <c r="B795" s="8" t="s">
        <v>1257</v>
      </c>
      <c r="C795" s="8">
        <v>27</v>
      </c>
      <c r="D795" s="9" t="s">
        <v>1826</v>
      </c>
      <c r="E795" s="9" t="s">
        <v>1827</v>
      </c>
      <c r="F795" s="13" t="s">
        <v>1828</v>
      </c>
    </row>
    <row r="796" spans="1:6" ht="19">
      <c r="A796" s="11">
        <v>795</v>
      </c>
      <c r="B796" s="8" t="s">
        <v>1257</v>
      </c>
      <c r="C796" s="8">
        <v>27</v>
      </c>
      <c r="D796" s="8" t="s">
        <v>86</v>
      </c>
      <c r="E796" s="8" t="s">
        <v>87</v>
      </c>
      <c r="F796" s="13" t="s">
        <v>1637</v>
      </c>
    </row>
    <row r="797" spans="1:6" ht="38">
      <c r="A797" s="11">
        <v>796</v>
      </c>
      <c r="B797" s="8" t="s">
        <v>1257</v>
      </c>
      <c r="C797" s="8">
        <v>27</v>
      </c>
      <c r="D797" s="9" t="s">
        <v>1824</v>
      </c>
      <c r="E797" s="9" t="s">
        <v>1825</v>
      </c>
      <c r="F797" s="13" t="s">
        <v>926</v>
      </c>
    </row>
    <row r="798" spans="1:6" ht="19">
      <c r="A798" s="11">
        <v>797</v>
      </c>
      <c r="B798" s="8" t="s">
        <v>1257</v>
      </c>
      <c r="C798" s="8">
        <v>27</v>
      </c>
      <c r="D798" s="8" t="s">
        <v>604</v>
      </c>
      <c r="E798" s="8" t="s">
        <v>11</v>
      </c>
      <c r="F798" s="13" t="s">
        <v>927</v>
      </c>
    </row>
    <row r="799" spans="1:6" ht="38">
      <c r="A799" s="11">
        <v>798</v>
      </c>
      <c r="B799" s="8" t="s">
        <v>1257</v>
      </c>
      <c r="C799" s="8">
        <v>27</v>
      </c>
      <c r="D799" s="9" t="s">
        <v>1822</v>
      </c>
      <c r="E799" s="9" t="s">
        <v>1823</v>
      </c>
      <c r="F799" s="13" t="s">
        <v>928</v>
      </c>
    </row>
    <row r="800" spans="1:6" ht="19">
      <c r="A800" s="11">
        <v>799</v>
      </c>
      <c r="B800" s="8">
        <v>1997</v>
      </c>
      <c r="C800" s="8">
        <v>26</v>
      </c>
      <c r="D800" s="8" t="s">
        <v>60</v>
      </c>
      <c r="E800" s="8" t="s">
        <v>26</v>
      </c>
      <c r="F800" s="13" t="s">
        <v>929</v>
      </c>
    </row>
    <row r="801" spans="1:6" ht="19">
      <c r="A801" s="11">
        <v>800</v>
      </c>
      <c r="B801" s="8">
        <v>1997</v>
      </c>
      <c r="C801" s="8">
        <v>26</v>
      </c>
      <c r="D801" s="8" t="s">
        <v>715</v>
      </c>
      <c r="E801" s="8" t="s">
        <v>716</v>
      </c>
      <c r="F801" s="13" t="s">
        <v>930</v>
      </c>
    </row>
    <row r="802" spans="1:6" ht="57">
      <c r="A802" s="11">
        <v>801</v>
      </c>
      <c r="B802" s="8">
        <v>1997</v>
      </c>
      <c r="C802" s="8">
        <v>26</v>
      </c>
      <c r="D802" s="9" t="s">
        <v>1821</v>
      </c>
      <c r="E802" s="8" t="s">
        <v>714</v>
      </c>
      <c r="F802" s="13" t="s">
        <v>931</v>
      </c>
    </row>
    <row r="803" spans="1:6" ht="19">
      <c r="A803" s="11">
        <v>802</v>
      </c>
      <c r="B803" s="8">
        <v>1997</v>
      </c>
      <c r="C803" s="8">
        <v>26</v>
      </c>
      <c r="D803" s="8" t="s">
        <v>715</v>
      </c>
      <c r="E803" s="8" t="s">
        <v>716</v>
      </c>
      <c r="F803" s="13" t="s">
        <v>932</v>
      </c>
    </row>
    <row r="804" spans="1:6" ht="38">
      <c r="A804" s="11">
        <v>803</v>
      </c>
      <c r="B804" s="8">
        <v>1997</v>
      </c>
      <c r="C804" s="8">
        <v>26</v>
      </c>
      <c r="D804" s="8"/>
      <c r="E804" s="8"/>
      <c r="F804" s="13" t="s">
        <v>1638</v>
      </c>
    </row>
    <row r="805" spans="1:6" ht="19">
      <c r="A805" s="11">
        <v>804</v>
      </c>
      <c r="B805" s="8">
        <v>1997</v>
      </c>
      <c r="C805" s="8">
        <v>26</v>
      </c>
      <c r="D805" s="8" t="s">
        <v>1639</v>
      </c>
      <c r="E805" s="8" t="s">
        <v>1640</v>
      </c>
      <c r="F805" s="13" t="s">
        <v>1641</v>
      </c>
    </row>
    <row r="806" spans="1:6" ht="19">
      <c r="A806" s="11">
        <v>805</v>
      </c>
      <c r="B806" s="8">
        <v>1997</v>
      </c>
      <c r="C806" s="8">
        <v>26</v>
      </c>
      <c r="D806" s="8" t="s">
        <v>614</v>
      </c>
      <c r="E806" s="8" t="s">
        <v>616</v>
      </c>
      <c r="F806" s="13" t="s">
        <v>1642</v>
      </c>
    </row>
    <row r="807" spans="1:6" ht="19">
      <c r="A807" s="11">
        <v>806</v>
      </c>
      <c r="B807" s="8">
        <v>1997</v>
      </c>
      <c r="C807" s="8">
        <v>26</v>
      </c>
      <c r="D807" s="8" t="s">
        <v>933</v>
      </c>
      <c r="E807" s="8" t="s">
        <v>934</v>
      </c>
      <c r="F807" s="13" t="s">
        <v>935</v>
      </c>
    </row>
    <row r="808" spans="1:6" ht="19">
      <c r="A808" s="11">
        <v>807</v>
      </c>
      <c r="B808" s="8">
        <v>1997</v>
      </c>
      <c r="C808" s="8">
        <v>26</v>
      </c>
      <c r="D808" s="8" t="s">
        <v>936</v>
      </c>
      <c r="E808" s="8" t="s">
        <v>937</v>
      </c>
      <c r="F808" s="13" t="s">
        <v>938</v>
      </c>
    </row>
    <row r="809" spans="1:6" ht="38">
      <c r="A809" s="11">
        <v>808</v>
      </c>
      <c r="B809" s="8">
        <v>1996</v>
      </c>
      <c r="C809" s="8">
        <v>25</v>
      </c>
      <c r="D809" s="8" t="s">
        <v>845</v>
      </c>
      <c r="E809" s="8" t="s">
        <v>846</v>
      </c>
      <c r="F809" s="13" t="s">
        <v>939</v>
      </c>
    </row>
    <row r="810" spans="1:6" ht="19">
      <c r="A810" s="11">
        <v>809</v>
      </c>
      <c r="B810" s="8">
        <v>1996</v>
      </c>
      <c r="C810" s="8">
        <v>25</v>
      </c>
      <c r="D810" s="8" t="s">
        <v>744</v>
      </c>
      <c r="E810" s="8" t="s">
        <v>745</v>
      </c>
      <c r="F810" s="13" t="s">
        <v>940</v>
      </c>
    </row>
    <row r="811" spans="1:6" ht="76">
      <c r="A811" s="11">
        <v>810</v>
      </c>
      <c r="B811" s="8">
        <v>1996</v>
      </c>
      <c r="C811" s="8">
        <v>25</v>
      </c>
      <c r="D811" s="8" t="s">
        <v>1643</v>
      </c>
      <c r="E811" s="8" t="s">
        <v>11</v>
      </c>
      <c r="F811" s="13" t="s">
        <v>1820</v>
      </c>
    </row>
    <row r="812" spans="1:6" ht="114">
      <c r="A812" s="11">
        <v>811</v>
      </c>
      <c r="B812" s="8">
        <v>1996</v>
      </c>
      <c r="C812" s="8">
        <v>25</v>
      </c>
      <c r="D812" s="9" t="s">
        <v>1818</v>
      </c>
      <c r="E812" s="9" t="s">
        <v>1819</v>
      </c>
      <c r="F812" s="13" t="s">
        <v>1817</v>
      </c>
    </row>
    <row r="813" spans="1:6" ht="19">
      <c r="A813" s="11">
        <v>812</v>
      </c>
      <c r="B813" s="8">
        <v>1996</v>
      </c>
      <c r="C813" s="8">
        <v>25</v>
      </c>
      <c r="D813" s="8" t="s">
        <v>941</v>
      </c>
      <c r="E813" s="8" t="s">
        <v>942</v>
      </c>
      <c r="F813" s="13" t="s">
        <v>943</v>
      </c>
    </row>
    <row r="814" spans="1:6" ht="19">
      <c r="A814" s="11">
        <v>813</v>
      </c>
      <c r="B814" s="8">
        <v>1996</v>
      </c>
      <c r="C814" s="8">
        <v>24</v>
      </c>
      <c r="D814" s="8"/>
      <c r="E814" s="8"/>
      <c r="F814" s="13" t="s">
        <v>944</v>
      </c>
    </row>
    <row r="815" spans="1:6" ht="38">
      <c r="A815" s="11">
        <v>814</v>
      </c>
      <c r="B815" s="8">
        <v>1996</v>
      </c>
      <c r="C815" s="8">
        <v>24</v>
      </c>
      <c r="D815" s="8" t="s">
        <v>713</v>
      </c>
      <c r="E815" s="8" t="s">
        <v>714</v>
      </c>
      <c r="F815" s="13" t="s">
        <v>945</v>
      </c>
    </row>
    <row r="816" spans="1:6" ht="38">
      <c r="A816" s="11">
        <v>815</v>
      </c>
      <c r="B816" s="8">
        <v>1996</v>
      </c>
      <c r="C816" s="8">
        <v>24</v>
      </c>
      <c r="D816" s="8" t="s">
        <v>915</v>
      </c>
      <c r="E816" s="8" t="s">
        <v>26</v>
      </c>
      <c r="F816" s="13" t="s">
        <v>946</v>
      </c>
    </row>
    <row r="817" spans="1:6" ht="19">
      <c r="A817" s="11">
        <v>816</v>
      </c>
      <c r="B817" s="8">
        <v>1996</v>
      </c>
      <c r="C817" s="8">
        <v>24</v>
      </c>
      <c r="D817" s="8" t="s">
        <v>243</v>
      </c>
      <c r="E817" s="8" t="s">
        <v>87</v>
      </c>
      <c r="F817" s="13" t="s">
        <v>947</v>
      </c>
    </row>
    <row r="818" spans="1:6" ht="19">
      <c r="A818" s="11">
        <v>817</v>
      </c>
      <c r="B818" s="8">
        <v>1996</v>
      </c>
      <c r="C818" s="8">
        <v>24</v>
      </c>
      <c r="D818" s="8" t="s">
        <v>1644</v>
      </c>
      <c r="E818" s="8" t="s">
        <v>1645</v>
      </c>
      <c r="F818" s="13" t="s">
        <v>1646</v>
      </c>
    </row>
    <row r="819" spans="1:6" ht="19">
      <c r="A819" s="11">
        <v>818</v>
      </c>
      <c r="B819" s="8">
        <v>1996</v>
      </c>
      <c r="C819" s="8">
        <v>24</v>
      </c>
      <c r="D819" s="8" t="s">
        <v>1647</v>
      </c>
      <c r="E819" s="8" t="s">
        <v>26</v>
      </c>
      <c r="F819" s="13" t="s">
        <v>1648</v>
      </c>
    </row>
    <row r="820" spans="1:6" ht="57">
      <c r="A820" s="11">
        <v>819</v>
      </c>
      <c r="B820" s="8">
        <v>1996</v>
      </c>
      <c r="C820" s="8">
        <v>24</v>
      </c>
      <c r="D820" s="8" t="s">
        <v>10</v>
      </c>
      <c r="E820" s="8" t="s">
        <v>11</v>
      </c>
      <c r="F820" s="13" t="s">
        <v>1816</v>
      </c>
    </row>
    <row r="821" spans="1:6" ht="19">
      <c r="A821" s="11">
        <v>820</v>
      </c>
      <c r="B821" s="8">
        <v>1996</v>
      </c>
      <c r="C821" s="8">
        <v>24</v>
      </c>
      <c r="D821" s="8" t="s">
        <v>243</v>
      </c>
      <c r="E821" s="8" t="s">
        <v>87</v>
      </c>
      <c r="F821" s="13" t="s">
        <v>1649</v>
      </c>
    </row>
    <row r="822" spans="1:6" ht="114">
      <c r="A822" s="11">
        <v>821</v>
      </c>
      <c r="B822" s="8">
        <v>1996</v>
      </c>
      <c r="C822" s="8">
        <v>24</v>
      </c>
      <c r="D822" s="8" t="s">
        <v>1650</v>
      </c>
      <c r="E822" s="8" t="s">
        <v>5</v>
      </c>
      <c r="F822" s="13" t="s">
        <v>1815</v>
      </c>
    </row>
    <row r="823" spans="1:6" ht="19">
      <c r="A823" s="11">
        <v>822</v>
      </c>
      <c r="B823" s="8">
        <v>1996</v>
      </c>
      <c r="C823" s="8">
        <v>24</v>
      </c>
      <c r="D823" s="8" t="s">
        <v>212</v>
      </c>
      <c r="E823" s="8" t="s">
        <v>213</v>
      </c>
      <c r="F823" s="13" t="s">
        <v>1651</v>
      </c>
    </row>
    <row r="824" spans="1:6" ht="19">
      <c r="A824" s="11">
        <v>823</v>
      </c>
      <c r="B824" s="8">
        <v>1996</v>
      </c>
      <c r="C824" s="8">
        <v>24</v>
      </c>
      <c r="D824" s="8" t="s">
        <v>948</v>
      </c>
      <c r="E824" s="8" t="s">
        <v>218</v>
      </c>
      <c r="F824" s="13" t="s">
        <v>949</v>
      </c>
    </row>
    <row r="825" spans="1:6" ht="38">
      <c r="A825" s="11">
        <v>824</v>
      </c>
      <c r="B825" s="8">
        <v>1995</v>
      </c>
      <c r="C825" s="8">
        <v>23</v>
      </c>
      <c r="D825" s="8" t="s">
        <v>10</v>
      </c>
      <c r="E825" s="8" t="s">
        <v>11</v>
      </c>
      <c r="F825" s="13" t="s">
        <v>950</v>
      </c>
    </row>
    <row r="826" spans="1:6" ht="38">
      <c r="A826" s="11">
        <v>825</v>
      </c>
      <c r="B826" s="8">
        <v>1995</v>
      </c>
      <c r="C826" s="8">
        <v>23</v>
      </c>
      <c r="D826" s="8" t="s">
        <v>10</v>
      </c>
      <c r="E826" s="8" t="s">
        <v>11</v>
      </c>
      <c r="F826" s="13" t="s">
        <v>951</v>
      </c>
    </row>
    <row r="827" spans="1:6" ht="19">
      <c r="A827" s="11">
        <v>826</v>
      </c>
      <c r="B827" s="8">
        <v>1995</v>
      </c>
      <c r="C827" s="8">
        <v>23</v>
      </c>
      <c r="D827" s="8" t="s">
        <v>614</v>
      </c>
      <c r="E827" s="8" t="s">
        <v>616</v>
      </c>
      <c r="F827" s="13" t="s">
        <v>1652</v>
      </c>
    </row>
    <row r="828" spans="1:6" ht="38">
      <c r="A828" s="11">
        <v>827</v>
      </c>
      <c r="B828" s="8">
        <v>1995</v>
      </c>
      <c r="C828" s="8">
        <v>23</v>
      </c>
      <c r="D828" s="8" t="s">
        <v>60</v>
      </c>
      <c r="E828" s="8" t="s">
        <v>26</v>
      </c>
      <c r="F828" s="13" t="s">
        <v>952</v>
      </c>
    </row>
    <row r="829" spans="1:6" ht="19">
      <c r="A829" s="11">
        <v>828</v>
      </c>
      <c r="B829" s="8">
        <v>1995</v>
      </c>
      <c r="C829" s="8">
        <v>23</v>
      </c>
      <c r="D829" s="8" t="s">
        <v>953</v>
      </c>
      <c r="E829" s="8" t="s">
        <v>44</v>
      </c>
      <c r="F829" s="13" t="s">
        <v>954</v>
      </c>
    </row>
    <row r="830" spans="1:6" ht="95">
      <c r="A830" s="11">
        <v>829</v>
      </c>
      <c r="B830" s="8">
        <v>1995</v>
      </c>
      <c r="C830" s="8">
        <v>23</v>
      </c>
      <c r="D830" s="8" t="s">
        <v>1653</v>
      </c>
      <c r="E830" s="8" t="s">
        <v>1654</v>
      </c>
      <c r="F830" s="13" t="s">
        <v>1814</v>
      </c>
    </row>
    <row r="831" spans="1:6" ht="19">
      <c r="A831" s="11">
        <v>830</v>
      </c>
      <c r="B831" s="8">
        <v>1995</v>
      </c>
      <c r="C831" s="8">
        <v>23</v>
      </c>
      <c r="D831" s="8" t="s">
        <v>10</v>
      </c>
      <c r="E831" s="8" t="s">
        <v>11</v>
      </c>
      <c r="F831" s="13" t="s">
        <v>955</v>
      </c>
    </row>
    <row r="832" spans="1:6" ht="19">
      <c r="A832" s="11">
        <v>831</v>
      </c>
      <c r="B832" s="8">
        <v>1995</v>
      </c>
      <c r="C832" s="8">
        <v>23</v>
      </c>
      <c r="D832" s="8" t="s">
        <v>933</v>
      </c>
      <c r="E832" s="8" t="s">
        <v>934</v>
      </c>
      <c r="F832" s="13" t="s">
        <v>956</v>
      </c>
    </row>
    <row r="833" spans="1:6" ht="19">
      <c r="A833" s="11">
        <v>832</v>
      </c>
      <c r="B833" s="8">
        <v>1995</v>
      </c>
      <c r="C833" s="8">
        <v>23</v>
      </c>
      <c r="D833" s="8" t="s">
        <v>713</v>
      </c>
      <c r="E833" s="8" t="s">
        <v>714</v>
      </c>
      <c r="F833" s="13" t="s">
        <v>957</v>
      </c>
    </row>
    <row r="834" spans="1:6" ht="19">
      <c r="A834" s="11">
        <v>833</v>
      </c>
      <c r="B834" s="8">
        <v>1995</v>
      </c>
      <c r="C834" s="8">
        <v>22</v>
      </c>
      <c r="D834" s="8" t="s">
        <v>614</v>
      </c>
      <c r="E834" s="8" t="s">
        <v>616</v>
      </c>
      <c r="F834" s="13" t="s">
        <v>1655</v>
      </c>
    </row>
    <row r="835" spans="1:6" ht="19">
      <c r="A835" s="11">
        <v>834</v>
      </c>
      <c r="B835" s="8">
        <v>1995</v>
      </c>
      <c r="C835" s="8">
        <v>22</v>
      </c>
      <c r="D835" s="8" t="s">
        <v>958</v>
      </c>
      <c r="E835" s="8" t="s">
        <v>740</v>
      </c>
      <c r="F835" s="13" t="s">
        <v>959</v>
      </c>
    </row>
    <row r="836" spans="1:6" ht="152">
      <c r="A836" s="11">
        <v>835</v>
      </c>
      <c r="B836" s="8">
        <v>1995</v>
      </c>
      <c r="C836" s="8">
        <v>22</v>
      </c>
      <c r="D836" s="8" t="s">
        <v>1656</v>
      </c>
      <c r="E836" s="8" t="s">
        <v>195</v>
      </c>
      <c r="F836" s="13" t="s">
        <v>1813</v>
      </c>
    </row>
    <row r="837" spans="1:6" ht="19">
      <c r="A837" s="11">
        <v>836</v>
      </c>
      <c r="B837" s="8">
        <v>1995</v>
      </c>
      <c r="C837" s="8">
        <v>22</v>
      </c>
      <c r="D837" s="8" t="s">
        <v>960</v>
      </c>
      <c r="E837" s="8" t="s">
        <v>961</v>
      </c>
      <c r="F837" s="13" t="s">
        <v>962</v>
      </c>
    </row>
    <row r="838" spans="1:6" ht="19">
      <c r="A838" s="11">
        <v>837</v>
      </c>
      <c r="B838" s="8">
        <v>1995</v>
      </c>
      <c r="C838" s="8">
        <v>22</v>
      </c>
      <c r="D838" s="8"/>
      <c r="E838" s="8"/>
      <c r="F838" s="13" t="s">
        <v>963</v>
      </c>
    </row>
    <row r="839" spans="1:6" ht="19">
      <c r="A839" s="11">
        <v>838</v>
      </c>
      <c r="B839" s="8">
        <v>1995</v>
      </c>
      <c r="C839" s="8">
        <v>22</v>
      </c>
      <c r="D839" s="8"/>
      <c r="E839" s="8"/>
      <c r="F839" s="13" t="s">
        <v>964</v>
      </c>
    </row>
    <row r="840" spans="1:6" ht="19">
      <c r="A840" s="11">
        <v>839</v>
      </c>
      <c r="B840" s="8">
        <v>1994</v>
      </c>
      <c r="C840" s="8">
        <v>21</v>
      </c>
      <c r="D840" s="8" t="s">
        <v>715</v>
      </c>
      <c r="E840" s="8" t="s">
        <v>716</v>
      </c>
      <c r="F840" s="13" t="s">
        <v>1657</v>
      </c>
    </row>
    <row r="841" spans="1:6" ht="38">
      <c r="A841" s="11">
        <v>840</v>
      </c>
      <c r="B841" s="8">
        <v>1994</v>
      </c>
      <c r="C841" s="8">
        <v>21</v>
      </c>
      <c r="D841" s="8" t="s">
        <v>149</v>
      </c>
      <c r="E841" s="8" t="s">
        <v>155</v>
      </c>
      <c r="F841" s="13" t="s">
        <v>1658</v>
      </c>
    </row>
    <row r="842" spans="1:6" ht="19">
      <c r="A842" s="11">
        <v>841</v>
      </c>
      <c r="B842" s="8">
        <v>1994</v>
      </c>
      <c r="C842" s="8">
        <v>21</v>
      </c>
      <c r="D842" s="8" t="s">
        <v>984</v>
      </c>
      <c r="E842" s="8" t="s">
        <v>784</v>
      </c>
      <c r="F842" s="13" t="s">
        <v>1659</v>
      </c>
    </row>
    <row r="843" spans="1:6" ht="38">
      <c r="A843" s="11">
        <v>842</v>
      </c>
      <c r="B843" s="8">
        <v>1994</v>
      </c>
      <c r="C843" s="8">
        <v>21</v>
      </c>
      <c r="D843" s="8" t="s">
        <v>1575</v>
      </c>
      <c r="E843" s="8" t="s">
        <v>1576</v>
      </c>
      <c r="F843" s="13" t="s">
        <v>1660</v>
      </c>
    </row>
    <row r="844" spans="1:6" ht="19">
      <c r="A844" s="11">
        <v>843</v>
      </c>
      <c r="B844" s="8">
        <v>1994</v>
      </c>
      <c r="C844" s="8">
        <v>21</v>
      </c>
      <c r="D844" s="8" t="s">
        <v>1661</v>
      </c>
      <c r="E844" s="8" t="s">
        <v>1662</v>
      </c>
      <c r="F844" s="13" t="s">
        <v>1663</v>
      </c>
    </row>
    <row r="845" spans="1:6" ht="19">
      <c r="A845" s="11">
        <v>844</v>
      </c>
      <c r="B845" s="8">
        <v>1994</v>
      </c>
      <c r="C845" s="8">
        <v>21</v>
      </c>
      <c r="D845" s="8" t="s">
        <v>614</v>
      </c>
      <c r="E845" s="8" t="s">
        <v>616</v>
      </c>
      <c r="F845" s="13" t="s">
        <v>965</v>
      </c>
    </row>
    <row r="846" spans="1:6" ht="19">
      <c r="A846" s="11">
        <v>845</v>
      </c>
      <c r="B846" s="8">
        <v>1994</v>
      </c>
      <c r="C846" s="8">
        <v>21</v>
      </c>
      <c r="D846" s="8" t="s">
        <v>149</v>
      </c>
      <c r="E846" s="8" t="s">
        <v>155</v>
      </c>
      <c r="F846" s="13" t="s">
        <v>966</v>
      </c>
    </row>
    <row r="847" spans="1:6" ht="19">
      <c r="A847" s="11">
        <v>846</v>
      </c>
      <c r="B847" s="8">
        <v>1994</v>
      </c>
      <c r="C847" s="8">
        <v>21</v>
      </c>
      <c r="D847" s="8" t="s">
        <v>715</v>
      </c>
      <c r="E847" s="8" t="s">
        <v>716</v>
      </c>
      <c r="F847" s="13" t="s">
        <v>967</v>
      </c>
    </row>
    <row r="848" spans="1:6" ht="19">
      <c r="A848" s="11">
        <v>847</v>
      </c>
      <c r="B848" s="8">
        <v>1994</v>
      </c>
      <c r="C848" s="8">
        <v>21</v>
      </c>
      <c r="D848" s="8" t="s">
        <v>960</v>
      </c>
      <c r="E848" s="8" t="s">
        <v>968</v>
      </c>
      <c r="F848" s="13" t="s">
        <v>969</v>
      </c>
    </row>
    <row r="849" spans="1:6" ht="19">
      <c r="A849" s="11">
        <v>848</v>
      </c>
      <c r="B849" s="8">
        <v>1994</v>
      </c>
      <c r="C849" s="8">
        <v>21</v>
      </c>
      <c r="D849" s="8"/>
      <c r="E849" s="8"/>
      <c r="F849" s="13" t="s">
        <v>970</v>
      </c>
    </row>
    <row r="850" spans="1:6" ht="19">
      <c r="A850" s="11">
        <v>849</v>
      </c>
      <c r="B850" s="8">
        <v>1994</v>
      </c>
      <c r="C850" s="8">
        <v>21</v>
      </c>
      <c r="D850" s="8" t="s">
        <v>971</v>
      </c>
      <c r="E850" s="8" t="s">
        <v>26</v>
      </c>
      <c r="F850" s="13" t="s">
        <v>972</v>
      </c>
    </row>
    <row r="851" spans="1:6" ht="19">
      <c r="A851" s="11">
        <v>850</v>
      </c>
      <c r="B851" s="8">
        <v>1994</v>
      </c>
      <c r="C851" s="8">
        <v>20</v>
      </c>
      <c r="D851" s="8" t="s">
        <v>3</v>
      </c>
      <c r="E851" s="8" t="s">
        <v>384</v>
      </c>
      <c r="F851" s="13" t="s">
        <v>973</v>
      </c>
    </row>
    <row r="852" spans="1:6" ht="19">
      <c r="A852" s="11">
        <v>851</v>
      </c>
      <c r="B852" s="8">
        <v>1994</v>
      </c>
      <c r="C852" s="8">
        <v>20</v>
      </c>
      <c r="D852" s="8" t="s">
        <v>744</v>
      </c>
      <c r="E852" s="8" t="s">
        <v>745</v>
      </c>
      <c r="F852" s="13" t="s">
        <v>974</v>
      </c>
    </row>
    <row r="853" spans="1:6" ht="38">
      <c r="A853" s="11">
        <v>852</v>
      </c>
      <c r="B853" s="8">
        <v>1994</v>
      </c>
      <c r="C853" s="8">
        <v>20</v>
      </c>
      <c r="D853" s="8" t="s">
        <v>713</v>
      </c>
      <c r="E853" s="8" t="s">
        <v>714</v>
      </c>
      <c r="F853" s="13" t="s">
        <v>975</v>
      </c>
    </row>
    <row r="854" spans="1:6" ht="19">
      <c r="A854" s="11">
        <v>853</v>
      </c>
      <c r="B854" s="8">
        <v>1994</v>
      </c>
      <c r="C854" s="8">
        <v>20</v>
      </c>
      <c r="D854" s="8" t="s">
        <v>971</v>
      </c>
      <c r="E854" s="8" t="s">
        <v>26</v>
      </c>
      <c r="F854" s="13" t="s">
        <v>976</v>
      </c>
    </row>
    <row r="855" spans="1:6" ht="19">
      <c r="A855" s="11">
        <v>854</v>
      </c>
      <c r="B855" s="8">
        <v>1994</v>
      </c>
      <c r="C855" s="8">
        <v>20</v>
      </c>
      <c r="D855" s="8" t="s">
        <v>614</v>
      </c>
      <c r="E855" s="8" t="s">
        <v>616</v>
      </c>
      <c r="F855" s="13" t="s">
        <v>977</v>
      </c>
    </row>
    <row r="856" spans="1:6" ht="19">
      <c r="A856" s="11">
        <v>855</v>
      </c>
      <c r="B856" s="8">
        <v>1994</v>
      </c>
      <c r="C856" s="8">
        <v>20</v>
      </c>
      <c r="D856" s="8" t="s">
        <v>101</v>
      </c>
      <c r="E856" s="8" t="s">
        <v>11</v>
      </c>
      <c r="F856" s="13" t="s">
        <v>978</v>
      </c>
    </row>
    <row r="857" spans="1:6" ht="19">
      <c r="A857" s="11">
        <v>856</v>
      </c>
      <c r="B857" s="8">
        <v>1994</v>
      </c>
      <c r="C857" s="8">
        <v>20</v>
      </c>
      <c r="D857" s="8" t="s">
        <v>960</v>
      </c>
      <c r="E857" s="8" t="s">
        <v>961</v>
      </c>
      <c r="F857" s="13" t="s">
        <v>979</v>
      </c>
    </row>
    <row r="858" spans="1:6" ht="38">
      <c r="A858" s="11">
        <v>857</v>
      </c>
      <c r="B858" s="8">
        <v>1994</v>
      </c>
      <c r="C858" s="8">
        <v>20</v>
      </c>
      <c r="D858" s="8"/>
      <c r="E858" s="8"/>
      <c r="F858" s="13" t="s">
        <v>980</v>
      </c>
    </row>
    <row r="859" spans="1:6" ht="19">
      <c r="A859" s="11">
        <v>858</v>
      </c>
      <c r="B859" s="8">
        <v>1994</v>
      </c>
      <c r="C859" s="8">
        <v>20</v>
      </c>
      <c r="D859" s="8" t="s">
        <v>509</v>
      </c>
      <c r="E859" s="8" t="s">
        <v>348</v>
      </c>
      <c r="F859" s="13" t="s">
        <v>981</v>
      </c>
    </row>
    <row r="860" spans="1:6" ht="19">
      <c r="A860" s="11">
        <v>859</v>
      </c>
      <c r="B860" s="8">
        <v>1993</v>
      </c>
      <c r="C860" s="8">
        <v>19</v>
      </c>
      <c r="D860" s="8" t="s">
        <v>132</v>
      </c>
      <c r="E860" s="8" t="s">
        <v>475</v>
      </c>
      <c r="F860" s="13" t="s">
        <v>982</v>
      </c>
    </row>
    <row r="861" spans="1:6" ht="19">
      <c r="A861" s="11">
        <v>860</v>
      </c>
      <c r="B861" s="8">
        <v>1993</v>
      </c>
      <c r="C861" s="8">
        <v>19</v>
      </c>
      <c r="D861" s="8" t="s">
        <v>149</v>
      </c>
      <c r="E861" s="8" t="s">
        <v>155</v>
      </c>
      <c r="F861" s="13" t="s">
        <v>983</v>
      </c>
    </row>
    <row r="862" spans="1:6" ht="19">
      <c r="A862" s="11">
        <v>861</v>
      </c>
      <c r="B862" s="8">
        <v>1993</v>
      </c>
      <c r="C862" s="8">
        <v>19</v>
      </c>
      <c r="D862" s="8" t="s">
        <v>984</v>
      </c>
      <c r="E862" s="8" t="s">
        <v>784</v>
      </c>
      <c r="F862" s="13" t="s">
        <v>985</v>
      </c>
    </row>
    <row r="863" spans="1:6" ht="19">
      <c r="A863" s="11">
        <v>862</v>
      </c>
      <c r="B863" s="8">
        <v>1993</v>
      </c>
      <c r="C863" s="8">
        <v>19</v>
      </c>
      <c r="D863" s="8" t="s">
        <v>744</v>
      </c>
      <c r="E863" s="8" t="s">
        <v>745</v>
      </c>
      <c r="F863" s="13" t="s">
        <v>986</v>
      </c>
    </row>
    <row r="864" spans="1:6" ht="38">
      <c r="A864" s="11">
        <v>863</v>
      </c>
      <c r="B864" s="8">
        <v>1993</v>
      </c>
      <c r="C864" s="8">
        <v>19</v>
      </c>
      <c r="D864" s="8" t="s">
        <v>60</v>
      </c>
      <c r="E864" s="8" t="s">
        <v>26</v>
      </c>
      <c r="F864" s="13" t="s">
        <v>1664</v>
      </c>
    </row>
    <row r="865" spans="1:6" ht="19">
      <c r="A865" s="11">
        <v>864</v>
      </c>
      <c r="B865" s="8">
        <v>1993</v>
      </c>
      <c r="C865" s="8">
        <v>19</v>
      </c>
      <c r="D865" s="8" t="s">
        <v>212</v>
      </c>
      <c r="E865" s="8" t="s">
        <v>213</v>
      </c>
      <c r="F865" s="13" t="s">
        <v>987</v>
      </c>
    </row>
    <row r="866" spans="1:6" ht="19">
      <c r="A866" s="11">
        <v>865</v>
      </c>
      <c r="B866" s="8">
        <v>1993</v>
      </c>
      <c r="C866" s="8">
        <v>19</v>
      </c>
      <c r="D866" s="8"/>
      <c r="E866" s="8"/>
      <c r="F866" s="13" t="s">
        <v>988</v>
      </c>
    </row>
    <row r="867" spans="1:6" ht="19">
      <c r="A867" s="11">
        <v>866</v>
      </c>
      <c r="B867" s="8">
        <v>1993</v>
      </c>
      <c r="C867" s="8">
        <v>19</v>
      </c>
      <c r="D867" s="8" t="s">
        <v>960</v>
      </c>
      <c r="E867" s="8" t="s">
        <v>961</v>
      </c>
      <c r="F867" s="13" t="s">
        <v>989</v>
      </c>
    </row>
    <row r="868" spans="1:6" ht="19">
      <c r="A868" s="11">
        <v>867</v>
      </c>
      <c r="B868" s="8">
        <v>1993</v>
      </c>
      <c r="C868" s="8">
        <v>19</v>
      </c>
      <c r="D868" s="8" t="s">
        <v>113</v>
      </c>
      <c r="E868" s="8" t="s">
        <v>114</v>
      </c>
      <c r="F868" s="13" t="s">
        <v>990</v>
      </c>
    </row>
    <row r="869" spans="1:6" ht="19">
      <c r="A869" s="11">
        <v>868</v>
      </c>
      <c r="B869" s="8">
        <v>1993</v>
      </c>
      <c r="C869" s="8">
        <v>19</v>
      </c>
      <c r="D869" s="8" t="s">
        <v>713</v>
      </c>
      <c r="E869" s="8" t="s">
        <v>714</v>
      </c>
      <c r="F869" s="13" t="s">
        <v>991</v>
      </c>
    </row>
    <row r="870" spans="1:6" ht="19">
      <c r="A870" s="11">
        <v>869</v>
      </c>
      <c r="B870" s="8">
        <v>1993</v>
      </c>
      <c r="C870" s="8">
        <v>18</v>
      </c>
      <c r="D870" s="8" t="s">
        <v>845</v>
      </c>
      <c r="E870" s="8" t="s">
        <v>846</v>
      </c>
      <c r="F870" s="13" t="s">
        <v>992</v>
      </c>
    </row>
    <row r="871" spans="1:6" ht="19">
      <c r="A871" s="11">
        <v>870</v>
      </c>
      <c r="B871" s="8">
        <v>1993</v>
      </c>
      <c r="C871" s="8">
        <v>18</v>
      </c>
      <c r="D871" s="8" t="s">
        <v>993</v>
      </c>
      <c r="E871" s="8" t="s">
        <v>339</v>
      </c>
      <c r="F871" s="13" t="s">
        <v>994</v>
      </c>
    </row>
    <row r="872" spans="1:6" ht="19">
      <c r="A872" s="11">
        <v>871</v>
      </c>
      <c r="B872" s="8">
        <v>1993</v>
      </c>
      <c r="C872" s="8">
        <v>18</v>
      </c>
      <c r="D872" s="8" t="s">
        <v>212</v>
      </c>
      <c r="E872" s="8" t="s">
        <v>213</v>
      </c>
      <c r="F872" s="13" t="s">
        <v>995</v>
      </c>
    </row>
    <row r="873" spans="1:6" ht="19">
      <c r="A873" s="11">
        <v>872</v>
      </c>
      <c r="B873" s="8">
        <v>1993</v>
      </c>
      <c r="C873" s="8">
        <v>18</v>
      </c>
      <c r="D873" s="8"/>
      <c r="E873" s="8"/>
      <c r="F873" s="13" t="s">
        <v>996</v>
      </c>
    </row>
    <row r="874" spans="1:6" ht="19">
      <c r="A874" s="11">
        <v>873</v>
      </c>
      <c r="B874" s="8">
        <v>1993</v>
      </c>
      <c r="C874" s="8">
        <v>18</v>
      </c>
      <c r="D874" s="8" t="s">
        <v>960</v>
      </c>
      <c r="E874" s="8" t="s">
        <v>961</v>
      </c>
      <c r="F874" s="13" t="s">
        <v>997</v>
      </c>
    </row>
    <row r="875" spans="1:6" ht="38">
      <c r="A875" s="11">
        <v>874</v>
      </c>
      <c r="B875" s="8">
        <v>1993</v>
      </c>
      <c r="C875" s="8">
        <v>18</v>
      </c>
      <c r="D875" s="8" t="s">
        <v>3</v>
      </c>
      <c r="E875" s="8" t="s">
        <v>483</v>
      </c>
      <c r="F875" s="13" t="s">
        <v>998</v>
      </c>
    </row>
    <row r="876" spans="1:6" ht="19">
      <c r="A876" s="11">
        <v>875</v>
      </c>
      <c r="B876" s="8">
        <v>1992</v>
      </c>
      <c r="C876" s="8">
        <v>17</v>
      </c>
      <c r="D876" s="8" t="s">
        <v>999</v>
      </c>
      <c r="E876" s="8" t="s">
        <v>1000</v>
      </c>
      <c r="F876" s="13" t="s">
        <v>1001</v>
      </c>
    </row>
    <row r="877" spans="1:6" ht="19">
      <c r="A877" s="11">
        <v>876</v>
      </c>
      <c r="B877" s="8">
        <v>1992</v>
      </c>
      <c r="C877" s="8">
        <v>17</v>
      </c>
      <c r="D877" s="8" t="s">
        <v>744</v>
      </c>
      <c r="E877" s="8" t="s">
        <v>745</v>
      </c>
      <c r="F877" s="13" t="s">
        <v>1002</v>
      </c>
    </row>
    <row r="878" spans="1:6" ht="19">
      <c r="A878" s="11">
        <v>877</v>
      </c>
      <c r="B878" s="8">
        <v>1992</v>
      </c>
      <c r="C878" s="8">
        <v>17</v>
      </c>
      <c r="D878" s="8" t="s">
        <v>614</v>
      </c>
      <c r="E878" s="8" t="s">
        <v>616</v>
      </c>
      <c r="F878" s="13" t="s">
        <v>1003</v>
      </c>
    </row>
    <row r="879" spans="1:6" ht="19">
      <c r="A879" s="11">
        <v>878</v>
      </c>
      <c r="B879" s="8">
        <v>1992</v>
      </c>
      <c r="C879" s="8">
        <v>17</v>
      </c>
      <c r="D879" s="8" t="s">
        <v>101</v>
      </c>
      <c r="E879" s="8" t="s">
        <v>11</v>
      </c>
      <c r="F879" s="13" t="s">
        <v>1004</v>
      </c>
    </row>
    <row r="880" spans="1:6" ht="19">
      <c r="A880" s="11">
        <v>879</v>
      </c>
      <c r="B880" s="8">
        <v>1992</v>
      </c>
      <c r="C880" s="8">
        <v>17</v>
      </c>
      <c r="D880" s="8"/>
      <c r="E880" s="8"/>
      <c r="F880" s="13" t="s">
        <v>1005</v>
      </c>
    </row>
    <row r="881" spans="1:6" ht="19">
      <c r="A881" s="11">
        <v>880</v>
      </c>
      <c r="B881" s="8">
        <v>1992</v>
      </c>
      <c r="C881" s="8">
        <v>17</v>
      </c>
      <c r="D881" s="8"/>
      <c r="E881" s="8"/>
      <c r="F881" s="13" t="s">
        <v>1006</v>
      </c>
    </row>
    <row r="882" spans="1:6" ht="19">
      <c r="A882" s="11">
        <v>881</v>
      </c>
      <c r="B882" s="8">
        <v>1992</v>
      </c>
      <c r="C882" s="8">
        <v>16</v>
      </c>
      <c r="D882" s="8" t="s">
        <v>10</v>
      </c>
      <c r="E882" s="8" t="s">
        <v>11</v>
      </c>
      <c r="F882" s="13" t="s">
        <v>1007</v>
      </c>
    </row>
    <row r="883" spans="1:6" ht="19">
      <c r="A883" s="11">
        <v>882</v>
      </c>
      <c r="B883" s="8">
        <v>1992</v>
      </c>
      <c r="C883" s="8">
        <v>16</v>
      </c>
      <c r="D883" s="8" t="s">
        <v>354</v>
      </c>
      <c r="E883" s="8" t="s">
        <v>1008</v>
      </c>
      <c r="F883" s="13" t="s">
        <v>1009</v>
      </c>
    </row>
    <row r="884" spans="1:6" ht="19">
      <c r="A884" s="11">
        <v>883</v>
      </c>
      <c r="B884" s="8">
        <v>1992</v>
      </c>
      <c r="C884" s="8">
        <v>16</v>
      </c>
      <c r="D884" s="8" t="s">
        <v>713</v>
      </c>
      <c r="E884" s="8" t="s">
        <v>714</v>
      </c>
      <c r="F884" s="13" t="s">
        <v>1010</v>
      </c>
    </row>
    <row r="885" spans="1:6" ht="19">
      <c r="A885" s="11">
        <v>884</v>
      </c>
      <c r="B885" s="8">
        <v>1992</v>
      </c>
      <c r="C885" s="8">
        <v>16</v>
      </c>
      <c r="D885" s="8" t="s">
        <v>614</v>
      </c>
      <c r="E885" s="8" t="s">
        <v>616</v>
      </c>
      <c r="F885" s="13" t="s">
        <v>1011</v>
      </c>
    </row>
    <row r="886" spans="1:6" ht="19">
      <c r="A886" s="11">
        <v>885</v>
      </c>
      <c r="B886" s="8">
        <v>1992</v>
      </c>
      <c r="C886" s="8">
        <v>16</v>
      </c>
      <c r="D886" s="8" t="s">
        <v>713</v>
      </c>
      <c r="E886" s="8" t="s">
        <v>714</v>
      </c>
      <c r="F886" s="13" t="s">
        <v>1012</v>
      </c>
    </row>
    <row r="887" spans="1:6" ht="19">
      <c r="A887" s="11">
        <v>886</v>
      </c>
      <c r="B887" s="8">
        <v>1992</v>
      </c>
      <c r="C887" s="8">
        <v>16</v>
      </c>
      <c r="D887" s="8" t="s">
        <v>503</v>
      </c>
      <c r="E887" s="8" t="s">
        <v>500</v>
      </c>
      <c r="F887" s="13" t="s">
        <v>1013</v>
      </c>
    </row>
    <row r="888" spans="1:6" ht="19">
      <c r="A888" s="11">
        <v>887</v>
      </c>
      <c r="B888" s="8">
        <v>1992</v>
      </c>
      <c r="C888" s="8">
        <v>16</v>
      </c>
      <c r="D888" s="8" t="s">
        <v>212</v>
      </c>
      <c r="E888" s="8" t="s">
        <v>213</v>
      </c>
      <c r="F888" s="13" t="s">
        <v>1014</v>
      </c>
    </row>
    <row r="889" spans="1:6" ht="19">
      <c r="A889" s="11">
        <v>888</v>
      </c>
      <c r="B889" s="8">
        <v>1992</v>
      </c>
      <c r="C889" s="8">
        <v>16</v>
      </c>
      <c r="D889" s="8" t="s">
        <v>122</v>
      </c>
      <c r="E889" s="8" t="s">
        <v>123</v>
      </c>
      <c r="F889" s="13" t="s">
        <v>1015</v>
      </c>
    </row>
    <row r="890" spans="1:6" ht="19">
      <c r="A890" s="11">
        <v>889</v>
      </c>
      <c r="B890" s="8">
        <v>1992</v>
      </c>
      <c r="C890" s="8">
        <v>16</v>
      </c>
      <c r="D890" s="8" t="s">
        <v>65</v>
      </c>
      <c r="E890" s="8" t="s">
        <v>1016</v>
      </c>
      <c r="F890" s="13" t="s">
        <v>1017</v>
      </c>
    </row>
    <row r="891" spans="1:6" ht="19">
      <c r="A891" s="11">
        <v>890</v>
      </c>
      <c r="B891" s="8">
        <v>1991</v>
      </c>
      <c r="C891" s="8">
        <v>15</v>
      </c>
      <c r="D891" s="8" t="s">
        <v>3</v>
      </c>
      <c r="E891" s="8" t="s">
        <v>1018</v>
      </c>
      <c r="F891" s="13" t="s">
        <v>1019</v>
      </c>
    </row>
    <row r="892" spans="1:6" ht="19">
      <c r="A892" s="11">
        <v>891</v>
      </c>
      <c r="B892" s="8">
        <v>1991</v>
      </c>
      <c r="C892" s="8">
        <v>15</v>
      </c>
      <c r="D892" s="8" t="s">
        <v>744</v>
      </c>
      <c r="E892" s="8" t="s">
        <v>745</v>
      </c>
      <c r="F892" s="13" t="s">
        <v>1020</v>
      </c>
    </row>
    <row r="893" spans="1:6" ht="19">
      <c r="A893" s="11">
        <v>892</v>
      </c>
      <c r="B893" s="8">
        <v>1991</v>
      </c>
      <c r="C893" s="8">
        <v>15</v>
      </c>
      <c r="D893" s="8" t="s">
        <v>713</v>
      </c>
      <c r="E893" s="8" t="s">
        <v>714</v>
      </c>
      <c r="F893" s="13" t="s">
        <v>1021</v>
      </c>
    </row>
    <row r="894" spans="1:6" ht="19">
      <c r="A894" s="11">
        <v>893</v>
      </c>
      <c r="B894" s="8">
        <v>1991</v>
      </c>
      <c r="C894" s="8">
        <v>15</v>
      </c>
      <c r="D894" s="8" t="s">
        <v>614</v>
      </c>
      <c r="E894" s="8" t="s">
        <v>616</v>
      </c>
      <c r="F894" s="13" t="s">
        <v>1022</v>
      </c>
    </row>
    <row r="895" spans="1:6" ht="19">
      <c r="A895" s="11">
        <v>894</v>
      </c>
      <c r="B895" s="8">
        <v>1991</v>
      </c>
      <c r="C895" s="8">
        <v>15</v>
      </c>
      <c r="D895" s="8" t="s">
        <v>971</v>
      </c>
      <c r="E895" s="8" t="s">
        <v>26</v>
      </c>
      <c r="F895" s="13" t="s">
        <v>1023</v>
      </c>
    </row>
    <row r="896" spans="1:6" ht="19">
      <c r="A896" s="11">
        <v>895</v>
      </c>
      <c r="B896" s="8">
        <v>1991</v>
      </c>
      <c r="C896" s="8">
        <v>15</v>
      </c>
      <c r="D896" s="8" t="s">
        <v>1024</v>
      </c>
      <c r="E896" s="8" t="s">
        <v>164</v>
      </c>
      <c r="F896" s="13" t="s">
        <v>1025</v>
      </c>
    </row>
    <row r="897" spans="1:6" ht="19">
      <c r="A897" s="11">
        <v>896</v>
      </c>
      <c r="B897" s="8">
        <v>1991</v>
      </c>
      <c r="C897" s="8">
        <v>15</v>
      </c>
      <c r="D897" s="8" t="s">
        <v>10</v>
      </c>
      <c r="E897" s="8" t="s">
        <v>11</v>
      </c>
      <c r="F897" s="13" t="s">
        <v>1026</v>
      </c>
    </row>
    <row r="898" spans="1:6" ht="38">
      <c r="A898" s="11">
        <v>897</v>
      </c>
      <c r="B898" s="8">
        <v>1991</v>
      </c>
      <c r="C898" s="8">
        <v>15</v>
      </c>
      <c r="D898" s="8" t="s">
        <v>674</v>
      </c>
      <c r="E898" s="8" t="s">
        <v>355</v>
      </c>
      <c r="F898" s="13" t="s">
        <v>1027</v>
      </c>
    </row>
    <row r="899" spans="1:6" ht="19">
      <c r="A899" s="11">
        <v>898</v>
      </c>
      <c r="B899" s="8">
        <v>1991</v>
      </c>
      <c r="C899" s="8">
        <v>15</v>
      </c>
      <c r="D899" s="8" t="s">
        <v>971</v>
      </c>
      <c r="E899" s="8" t="s">
        <v>26</v>
      </c>
      <c r="F899" s="13" t="s">
        <v>1028</v>
      </c>
    </row>
    <row r="900" spans="1:6" ht="19">
      <c r="A900" s="11">
        <v>899</v>
      </c>
      <c r="B900" s="8">
        <v>1991</v>
      </c>
      <c r="C900" s="8">
        <v>15</v>
      </c>
      <c r="D900" s="8" t="s">
        <v>640</v>
      </c>
      <c r="E900" s="8" t="s">
        <v>641</v>
      </c>
      <c r="F900" s="13" t="s">
        <v>1665</v>
      </c>
    </row>
    <row r="901" spans="1:6" ht="19">
      <c r="A901" s="11">
        <v>900</v>
      </c>
      <c r="B901" s="8">
        <v>1991</v>
      </c>
      <c r="C901" s="8">
        <v>15</v>
      </c>
      <c r="D901" s="8" t="s">
        <v>1029</v>
      </c>
      <c r="E901" s="8" t="s">
        <v>1030</v>
      </c>
      <c r="F901" s="13" t="s">
        <v>1031</v>
      </c>
    </row>
    <row r="902" spans="1:6" ht="38">
      <c r="A902" s="11">
        <v>901</v>
      </c>
      <c r="B902" s="8">
        <v>1991</v>
      </c>
      <c r="C902" s="8">
        <v>14</v>
      </c>
      <c r="D902" s="8" t="s">
        <v>713</v>
      </c>
      <c r="E902" s="8" t="s">
        <v>714</v>
      </c>
      <c r="F902" s="13" t="s">
        <v>1032</v>
      </c>
    </row>
    <row r="903" spans="1:6" ht="19">
      <c r="A903" s="11">
        <v>902</v>
      </c>
      <c r="B903" s="8">
        <v>1991</v>
      </c>
      <c r="C903" s="8">
        <v>14</v>
      </c>
      <c r="D903" s="8" t="s">
        <v>122</v>
      </c>
      <c r="E903" s="8" t="s">
        <v>123</v>
      </c>
      <c r="F903" s="13" t="s">
        <v>1033</v>
      </c>
    </row>
    <row r="904" spans="1:6" ht="19">
      <c r="A904" s="11">
        <v>903</v>
      </c>
      <c r="B904" s="8">
        <v>1991</v>
      </c>
      <c r="C904" s="8">
        <v>14</v>
      </c>
      <c r="D904" s="8" t="s">
        <v>10</v>
      </c>
      <c r="E904" s="8" t="s">
        <v>11</v>
      </c>
      <c r="F904" s="13" t="s">
        <v>1034</v>
      </c>
    </row>
    <row r="905" spans="1:6" ht="19">
      <c r="A905" s="11">
        <v>904</v>
      </c>
      <c r="B905" s="8">
        <v>1991</v>
      </c>
      <c r="C905" s="8">
        <v>14</v>
      </c>
      <c r="D905" s="8" t="s">
        <v>1035</v>
      </c>
      <c r="E905" s="8" t="s">
        <v>714</v>
      </c>
      <c r="F905" s="13" t="s">
        <v>1036</v>
      </c>
    </row>
    <row r="906" spans="1:6" ht="19">
      <c r="A906" s="11">
        <v>905</v>
      </c>
      <c r="B906" s="8">
        <v>1991</v>
      </c>
      <c r="C906" s="8">
        <v>14</v>
      </c>
      <c r="D906" s="8" t="s">
        <v>1037</v>
      </c>
      <c r="E906" s="8" t="s">
        <v>1038</v>
      </c>
      <c r="F906" s="13" t="s">
        <v>1039</v>
      </c>
    </row>
    <row r="907" spans="1:6" ht="19">
      <c r="A907" s="11">
        <v>906</v>
      </c>
      <c r="B907" s="8">
        <v>1991</v>
      </c>
      <c r="C907" s="8">
        <v>14</v>
      </c>
      <c r="D907" s="8" t="s">
        <v>3</v>
      </c>
      <c r="E907" s="8" t="s">
        <v>806</v>
      </c>
      <c r="F907" s="13" t="s">
        <v>1040</v>
      </c>
    </row>
    <row r="908" spans="1:6" ht="19">
      <c r="A908" s="11">
        <v>907</v>
      </c>
      <c r="B908" s="8">
        <v>1991</v>
      </c>
      <c r="C908" s="8">
        <v>14</v>
      </c>
      <c r="D908" s="8" t="s">
        <v>1041</v>
      </c>
      <c r="E908" s="8" t="s">
        <v>558</v>
      </c>
      <c r="F908" s="13" t="s">
        <v>1042</v>
      </c>
    </row>
    <row r="909" spans="1:6" ht="19">
      <c r="A909" s="11">
        <v>908</v>
      </c>
      <c r="B909" s="8">
        <v>1991</v>
      </c>
      <c r="C909" s="8">
        <v>14</v>
      </c>
      <c r="D909" s="8" t="s">
        <v>1043</v>
      </c>
      <c r="E909" s="8" t="s">
        <v>1044</v>
      </c>
      <c r="F909" s="13" t="s">
        <v>1045</v>
      </c>
    </row>
    <row r="910" spans="1:6" ht="19">
      <c r="A910" s="11">
        <v>909</v>
      </c>
      <c r="B910" s="8">
        <v>1991</v>
      </c>
      <c r="C910" s="8">
        <v>14</v>
      </c>
      <c r="D910" s="8" t="s">
        <v>1046</v>
      </c>
      <c r="E910" s="8" t="s">
        <v>1047</v>
      </c>
      <c r="F910" s="13" t="s">
        <v>1048</v>
      </c>
    </row>
    <row r="911" spans="1:6" ht="19">
      <c r="A911" s="11">
        <v>910</v>
      </c>
      <c r="B911" s="8">
        <v>1990</v>
      </c>
      <c r="C911" s="8">
        <v>13</v>
      </c>
      <c r="D911" s="8" t="s">
        <v>1049</v>
      </c>
      <c r="E911" s="8" t="s">
        <v>751</v>
      </c>
      <c r="F911" s="13" t="s">
        <v>1050</v>
      </c>
    </row>
    <row r="912" spans="1:6" ht="19">
      <c r="A912" s="11">
        <v>911</v>
      </c>
      <c r="B912" s="8">
        <v>1990</v>
      </c>
      <c r="C912" s="8">
        <v>13</v>
      </c>
      <c r="D912" s="8" t="s">
        <v>1051</v>
      </c>
      <c r="E912" s="8" t="s">
        <v>1052</v>
      </c>
      <c r="F912" s="13" t="s">
        <v>1053</v>
      </c>
    </row>
    <row r="913" spans="1:6" ht="38">
      <c r="A913" s="11">
        <v>912</v>
      </c>
      <c r="B913" s="8">
        <v>1990</v>
      </c>
      <c r="C913" s="8">
        <v>13</v>
      </c>
      <c r="D913" s="8" t="s">
        <v>614</v>
      </c>
      <c r="E913" s="8" t="s">
        <v>616</v>
      </c>
      <c r="F913" s="13" t="s">
        <v>1054</v>
      </c>
    </row>
    <row r="914" spans="1:6" ht="19">
      <c r="A914" s="11">
        <v>913</v>
      </c>
      <c r="B914" s="8">
        <v>1990</v>
      </c>
      <c r="C914" s="8">
        <v>13</v>
      </c>
      <c r="D914" s="8" t="s">
        <v>1055</v>
      </c>
      <c r="E914" s="8" t="s">
        <v>868</v>
      </c>
      <c r="F914" s="13" t="s">
        <v>1056</v>
      </c>
    </row>
    <row r="915" spans="1:6" ht="19">
      <c r="A915" s="11">
        <v>914</v>
      </c>
      <c r="B915" s="8">
        <v>1990</v>
      </c>
      <c r="C915" s="8">
        <v>13</v>
      </c>
      <c r="D915" s="8" t="s">
        <v>212</v>
      </c>
      <c r="E915" s="8" t="s">
        <v>213</v>
      </c>
      <c r="F915" s="13" t="s">
        <v>1057</v>
      </c>
    </row>
    <row r="916" spans="1:6" ht="19">
      <c r="A916" s="11">
        <v>915</v>
      </c>
      <c r="B916" s="8">
        <v>1990</v>
      </c>
      <c r="C916" s="8">
        <v>13</v>
      </c>
      <c r="D916" s="8" t="s">
        <v>509</v>
      </c>
      <c r="E916" s="8" t="s">
        <v>348</v>
      </c>
      <c r="F916" s="13" t="s">
        <v>1058</v>
      </c>
    </row>
    <row r="917" spans="1:6" ht="38">
      <c r="A917" s="11">
        <v>916</v>
      </c>
      <c r="B917" s="8">
        <v>1990</v>
      </c>
      <c r="C917" s="8">
        <v>13</v>
      </c>
      <c r="D917" s="8" t="s">
        <v>3</v>
      </c>
      <c r="E917" s="8" t="s">
        <v>1018</v>
      </c>
      <c r="F917" s="13" t="s">
        <v>1059</v>
      </c>
    </row>
    <row r="918" spans="1:6" ht="38">
      <c r="A918" s="11">
        <v>917</v>
      </c>
      <c r="B918" s="8">
        <v>1990</v>
      </c>
      <c r="C918" s="8">
        <v>13</v>
      </c>
      <c r="D918" s="8"/>
      <c r="E918" s="8"/>
      <c r="F918" s="13" t="s">
        <v>1666</v>
      </c>
    </row>
    <row r="919" spans="1:6" ht="38">
      <c r="A919" s="11">
        <v>918</v>
      </c>
      <c r="B919" s="8">
        <v>1990</v>
      </c>
      <c r="C919" s="8">
        <v>13</v>
      </c>
      <c r="D919" s="8" t="s">
        <v>1060</v>
      </c>
      <c r="E919" s="8" t="s">
        <v>1061</v>
      </c>
      <c r="F919" s="13" t="s">
        <v>1062</v>
      </c>
    </row>
    <row r="920" spans="1:6" ht="19">
      <c r="A920" s="11">
        <v>919</v>
      </c>
      <c r="B920" s="8">
        <v>1990</v>
      </c>
      <c r="C920" s="8">
        <v>12</v>
      </c>
      <c r="D920" s="8" t="s">
        <v>993</v>
      </c>
      <c r="E920" s="8" t="s">
        <v>339</v>
      </c>
      <c r="F920" s="13" t="s">
        <v>1063</v>
      </c>
    </row>
    <row r="921" spans="1:6" ht="38">
      <c r="A921" s="11">
        <v>920</v>
      </c>
      <c r="B921" s="8">
        <v>1989</v>
      </c>
      <c r="C921" s="8">
        <v>11</v>
      </c>
      <c r="D921" s="8" t="s">
        <v>3</v>
      </c>
      <c r="E921" s="8" t="s">
        <v>483</v>
      </c>
      <c r="F921" s="13" t="s">
        <v>1064</v>
      </c>
    </row>
    <row r="922" spans="1:6" ht="19">
      <c r="A922" s="11">
        <v>921</v>
      </c>
      <c r="B922" s="8">
        <v>1989</v>
      </c>
      <c r="C922" s="8">
        <v>11</v>
      </c>
      <c r="D922" s="8" t="s">
        <v>744</v>
      </c>
      <c r="E922" s="8" t="s">
        <v>745</v>
      </c>
      <c r="F922" s="13" t="s">
        <v>1065</v>
      </c>
    </row>
    <row r="923" spans="1:6" ht="19">
      <c r="A923" s="11">
        <v>922</v>
      </c>
      <c r="B923" s="8">
        <v>1989</v>
      </c>
      <c r="C923" s="8">
        <v>11</v>
      </c>
      <c r="D923" s="8" t="s">
        <v>713</v>
      </c>
      <c r="E923" s="8" t="s">
        <v>714</v>
      </c>
      <c r="F923" s="13" t="s">
        <v>1066</v>
      </c>
    </row>
    <row r="924" spans="1:6" ht="19">
      <c r="A924" s="11">
        <v>923</v>
      </c>
      <c r="B924" s="8">
        <v>1989</v>
      </c>
      <c r="C924" s="8">
        <v>11</v>
      </c>
      <c r="D924" s="8" t="s">
        <v>101</v>
      </c>
      <c r="E924" s="8" t="s">
        <v>11</v>
      </c>
      <c r="F924" s="13" t="s">
        <v>1067</v>
      </c>
    </row>
    <row r="925" spans="1:6" ht="38">
      <c r="A925" s="11">
        <v>924</v>
      </c>
      <c r="B925" s="8">
        <v>1989</v>
      </c>
      <c r="C925" s="8">
        <v>10</v>
      </c>
      <c r="D925" s="8"/>
      <c r="E925" s="8"/>
      <c r="F925" s="13" t="s">
        <v>1068</v>
      </c>
    </row>
    <row r="926" spans="1:6" ht="19">
      <c r="A926" s="11">
        <v>925</v>
      </c>
      <c r="B926" s="8">
        <v>1989</v>
      </c>
      <c r="C926" s="8">
        <v>10</v>
      </c>
      <c r="D926" s="8" t="s">
        <v>614</v>
      </c>
      <c r="E926" s="8" t="s">
        <v>616</v>
      </c>
      <c r="F926" s="13" t="s">
        <v>1069</v>
      </c>
    </row>
    <row r="927" spans="1:6" ht="19">
      <c r="A927" s="11">
        <v>926</v>
      </c>
      <c r="B927" s="8">
        <v>1989</v>
      </c>
      <c r="C927" s="8">
        <v>10</v>
      </c>
      <c r="D927" s="8" t="s">
        <v>10</v>
      </c>
      <c r="E927" s="8" t="s">
        <v>11</v>
      </c>
      <c r="F927" s="13" t="s">
        <v>1070</v>
      </c>
    </row>
    <row r="928" spans="1:6" ht="19">
      <c r="A928" s="11">
        <v>927</v>
      </c>
      <c r="B928" s="8">
        <v>1989</v>
      </c>
      <c r="C928" s="8">
        <v>10</v>
      </c>
      <c r="D928" s="8" t="s">
        <v>146</v>
      </c>
      <c r="E928" s="8" t="s">
        <v>812</v>
      </c>
      <c r="F928" s="13" t="s">
        <v>1071</v>
      </c>
    </row>
    <row r="929" spans="1:6" ht="19">
      <c r="A929" s="11">
        <v>928</v>
      </c>
      <c r="B929" s="8">
        <v>1989</v>
      </c>
      <c r="C929" s="8">
        <v>10</v>
      </c>
      <c r="D929" s="8" t="s">
        <v>971</v>
      </c>
      <c r="E929" s="8" t="s">
        <v>26</v>
      </c>
      <c r="F929" s="13" t="s">
        <v>1072</v>
      </c>
    </row>
    <row r="930" spans="1:6" ht="19">
      <c r="A930" s="11">
        <v>929</v>
      </c>
      <c r="B930" s="8">
        <v>1988</v>
      </c>
      <c r="C930" s="8">
        <v>9</v>
      </c>
      <c r="D930" s="8"/>
      <c r="E930" s="8"/>
      <c r="F930" s="13" t="s">
        <v>1073</v>
      </c>
    </row>
    <row r="931" spans="1:6" ht="19">
      <c r="A931" s="11">
        <v>930</v>
      </c>
      <c r="B931" s="8">
        <v>1988</v>
      </c>
      <c r="C931" s="8">
        <v>9</v>
      </c>
      <c r="D931" s="8" t="s">
        <v>10</v>
      </c>
      <c r="E931" s="8" t="s">
        <v>11</v>
      </c>
      <c r="F931" s="13" t="s">
        <v>1074</v>
      </c>
    </row>
    <row r="932" spans="1:6" ht="19">
      <c r="A932" s="11">
        <v>931</v>
      </c>
      <c r="B932" s="8">
        <v>1988</v>
      </c>
      <c r="C932" s="8">
        <v>9</v>
      </c>
      <c r="D932" s="8" t="s">
        <v>713</v>
      </c>
      <c r="E932" s="8" t="s">
        <v>714</v>
      </c>
      <c r="F932" s="13" t="s">
        <v>1075</v>
      </c>
    </row>
    <row r="933" spans="1:6" ht="38">
      <c r="A933" s="11">
        <v>932</v>
      </c>
      <c r="B933" s="8">
        <v>1988</v>
      </c>
      <c r="C933" s="8" t="s">
        <v>1076</v>
      </c>
      <c r="D933" s="8" t="s">
        <v>1049</v>
      </c>
      <c r="E933" s="8" t="s">
        <v>1077</v>
      </c>
      <c r="F933" s="13" t="s">
        <v>1078</v>
      </c>
    </row>
    <row r="934" spans="1:6" ht="19">
      <c r="A934" s="11">
        <v>933</v>
      </c>
      <c r="B934" s="8" t="s">
        <v>1258</v>
      </c>
      <c r="C934" s="8">
        <v>8</v>
      </c>
      <c r="D934" s="8"/>
      <c r="E934" s="8"/>
      <c r="F934" s="13" t="s">
        <v>1079</v>
      </c>
    </row>
    <row r="935" spans="1:6" ht="19">
      <c r="A935" s="11">
        <v>934</v>
      </c>
      <c r="B935" s="8" t="s">
        <v>1258</v>
      </c>
      <c r="C935" s="8">
        <v>8</v>
      </c>
      <c r="D935" s="8" t="s">
        <v>1080</v>
      </c>
      <c r="E935" s="8" t="s">
        <v>11</v>
      </c>
      <c r="F935" s="13" t="s">
        <v>1081</v>
      </c>
    </row>
    <row r="936" spans="1:6" ht="19">
      <c r="A936" s="11">
        <v>935</v>
      </c>
      <c r="B936" s="8" t="s">
        <v>1258</v>
      </c>
      <c r="C936" s="8">
        <v>8</v>
      </c>
      <c r="D936" s="8" t="s">
        <v>971</v>
      </c>
      <c r="E936" s="8" t="s">
        <v>26</v>
      </c>
      <c r="F936" s="13" t="s">
        <v>1082</v>
      </c>
    </row>
    <row r="937" spans="1:6" ht="19">
      <c r="A937" s="11">
        <v>936</v>
      </c>
      <c r="B937" s="8">
        <v>1987</v>
      </c>
      <c r="C937" s="8">
        <v>7</v>
      </c>
      <c r="D937" s="8" t="s">
        <v>1083</v>
      </c>
      <c r="E937" s="8" t="s">
        <v>723</v>
      </c>
      <c r="F937" s="13" t="s">
        <v>1084</v>
      </c>
    </row>
    <row r="938" spans="1:6" ht="38">
      <c r="A938" s="11">
        <v>937</v>
      </c>
      <c r="B938" s="8">
        <v>1987</v>
      </c>
      <c r="C938" s="8" t="s">
        <v>1076</v>
      </c>
      <c r="D938" s="8" t="s">
        <v>1049</v>
      </c>
      <c r="E938" s="8" t="s">
        <v>1077</v>
      </c>
      <c r="F938" s="13" t="s">
        <v>1085</v>
      </c>
    </row>
    <row r="939" spans="1:6" ht="19">
      <c r="A939" s="11">
        <v>938</v>
      </c>
      <c r="B939" s="8">
        <v>1987</v>
      </c>
      <c r="C939" s="8">
        <v>6</v>
      </c>
      <c r="D939" s="8"/>
      <c r="E939" s="8"/>
      <c r="F939" s="13" t="s">
        <v>1086</v>
      </c>
    </row>
    <row r="940" spans="1:6" ht="19">
      <c r="A940" s="11">
        <v>939</v>
      </c>
      <c r="B940" s="8">
        <v>1987</v>
      </c>
      <c r="C940" s="8">
        <v>6</v>
      </c>
      <c r="D940" s="8" t="s">
        <v>369</v>
      </c>
      <c r="E940" s="8" t="s">
        <v>370</v>
      </c>
      <c r="F940" s="13" t="s">
        <v>1087</v>
      </c>
    </row>
    <row r="941" spans="1:6" ht="19">
      <c r="A941" s="11">
        <v>940</v>
      </c>
      <c r="B941" s="8" t="s">
        <v>1259</v>
      </c>
      <c r="C941" s="8">
        <v>5</v>
      </c>
      <c r="D941" s="8" t="s">
        <v>1088</v>
      </c>
      <c r="E941" s="8"/>
      <c r="F941" s="13" t="s">
        <v>1089</v>
      </c>
    </row>
    <row r="942" spans="1:6" ht="38">
      <c r="A942" s="11">
        <v>941</v>
      </c>
      <c r="B942" s="8" t="s">
        <v>1259</v>
      </c>
      <c r="C942" s="8">
        <v>5</v>
      </c>
      <c r="D942" s="8"/>
      <c r="E942" s="8"/>
      <c r="F942" s="13" t="s">
        <v>1090</v>
      </c>
    </row>
    <row r="943" spans="1:6" ht="19">
      <c r="A943" s="11">
        <v>942</v>
      </c>
      <c r="B943" s="8">
        <v>1986</v>
      </c>
      <c r="C943" s="8">
        <v>4</v>
      </c>
      <c r="D943" s="8" t="s">
        <v>10</v>
      </c>
      <c r="E943" s="8" t="s">
        <v>11</v>
      </c>
      <c r="F943" s="13" t="s">
        <v>1667</v>
      </c>
    </row>
    <row r="944" spans="1:6" ht="19">
      <c r="A944" s="11">
        <v>943</v>
      </c>
      <c r="B944" s="8">
        <v>1986</v>
      </c>
      <c r="C944" s="8">
        <v>4</v>
      </c>
      <c r="D944" s="8" t="s">
        <v>3</v>
      </c>
      <c r="E944" s="8" t="s">
        <v>806</v>
      </c>
      <c r="F944" s="13" t="s">
        <v>1091</v>
      </c>
    </row>
    <row r="945" spans="1:6" ht="19">
      <c r="A945" s="11">
        <v>944</v>
      </c>
      <c r="B945" s="8">
        <v>1986</v>
      </c>
      <c r="C945" s="8">
        <v>4</v>
      </c>
      <c r="D945" s="8" t="s">
        <v>1092</v>
      </c>
      <c r="E945" s="8" t="s">
        <v>1093</v>
      </c>
      <c r="F945" s="13" t="s">
        <v>1094</v>
      </c>
    </row>
    <row r="946" spans="1:6" ht="19">
      <c r="A946" s="11">
        <v>945</v>
      </c>
      <c r="B946" s="8">
        <v>1986</v>
      </c>
      <c r="C946" s="8">
        <v>3</v>
      </c>
      <c r="D946" s="8" t="s">
        <v>3</v>
      </c>
      <c r="E946" s="8" t="s">
        <v>806</v>
      </c>
      <c r="F946" s="13" t="s">
        <v>1095</v>
      </c>
    </row>
    <row r="947" spans="1:6" ht="19">
      <c r="A947" s="11">
        <v>946</v>
      </c>
      <c r="B947" s="8">
        <v>1986</v>
      </c>
      <c r="C947" s="8">
        <v>3</v>
      </c>
      <c r="D947" s="8" t="s">
        <v>614</v>
      </c>
      <c r="E947" s="8" t="s">
        <v>616</v>
      </c>
      <c r="F947" s="13" t="s">
        <v>1096</v>
      </c>
    </row>
    <row r="948" spans="1:6" ht="19">
      <c r="A948" s="11">
        <v>947</v>
      </c>
      <c r="B948" s="8">
        <v>1986</v>
      </c>
      <c r="C948" s="8">
        <v>3</v>
      </c>
      <c r="D948" s="8" t="s">
        <v>713</v>
      </c>
      <c r="E948" s="8" t="s">
        <v>714</v>
      </c>
      <c r="F948" s="13" t="s">
        <v>1097</v>
      </c>
    </row>
    <row r="949" spans="1:6" ht="19">
      <c r="A949" s="11">
        <v>948</v>
      </c>
      <c r="B949" s="8">
        <v>1986</v>
      </c>
      <c r="C949" s="8">
        <v>3</v>
      </c>
      <c r="D949" s="8" t="s">
        <v>354</v>
      </c>
      <c r="E949" s="8" t="s">
        <v>1008</v>
      </c>
      <c r="F949" s="13" t="s">
        <v>1098</v>
      </c>
    </row>
    <row r="950" spans="1:6" ht="19">
      <c r="A950" s="11">
        <v>949</v>
      </c>
      <c r="B950" s="8">
        <v>1986</v>
      </c>
      <c r="C950" s="8">
        <v>3</v>
      </c>
      <c r="D950" s="8" t="s">
        <v>354</v>
      </c>
      <c r="E950" s="8" t="s">
        <v>1008</v>
      </c>
      <c r="F950" s="13" t="s">
        <v>1099</v>
      </c>
    </row>
    <row r="951" spans="1:6" ht="19">
      <c r="A951" s="11">
        <v>950</v>
      </c>
      <c r="B951" s="8" t="s">
        <v>1260</v>
      </c>
      <c r="C951" s="8">
        <v>2</v>
      </c>
      <c r="D951" s="8" t="s">
        <v>971</v>
      </c>
      <c r="E951" s="8" t="s">
        <v>26</v>
      </c>
      <c r="F951" s="13" t="s">
        <v>1100</v>
      </c>
    </row>
    <row r="952" spans="1:6" ht="19">
      <c r="A952" s="11">
        <v>951</v>
      </c>
      <c r="B952" s="8" t="s">
        <v>1260</v>
      </c>
      <c r="C952" s="8">
        <v>2</v>
      </c>
      <c r="D952" s="8" t="s">
        <v>354</v>
      </c>
      <c r="E952" s="8" t="s">
        <v>1008</v>
      </c>
      <c r="F952" s="13" t="s">
        <v>1101</v>
      </c>
    </row>
    <row r="953" spans="1:6" ht="19">
      <c r="A953" s="11">
        <v>952</v>
      </c>
      <c r="B953" s="8">
        <v>1985</v>
      </c>
      <c r="C953" s="8">
        <v>1</v>
      </c>
      <c r="D953" s="8" t="s">
        <v>354</v>
      </c>
      <c r="E953" s="8" t="s">
        <v>1008</v>
      </c>
      <c r="F953" s="13" t="s">
        <v>1102</v>
      </c>
    </row>
    <row r="954" spans="1:6" ht="19">
      <c r="A954" s="11">
        <v>953</v>
      </c>
      <c r="B954" s="8">
        <v>1985</v>
      </c>
      <c r="C954" s="8">
        <v>1</v>
      </c>
      <c r="D954" s="8" t="s">
        <v>3</v>
      </c>
      <c r="E954" s="8" t="s">
        <v>806</v>
      </c>
      <c r="F954" s="13" t="s">
        <v>1103</v>
      </c>
    </row>
    <row r="955" spans="1:6" ht="19">
      <c r="A955" s="11">
        <v>954</v>
      </c>
      <c r="B955" s="8">
        <v>1985</v>
      </c>
      <c r="C955" s="8">
        <v>1</v>
      </c>
      <c r="D955" s="8" t="s">
        <v>971</v>
      </c>
      <c r="E955" s="8" t="s">
        <v>26</v>
      </c>
      <c r="F955" s="13" t="s">
        <v>1104</v>
      </c>
    </row>
    <row r="956" spans="1:6" ht="19">
      <c r="A956" s="11">
        <v>955</v>
      </c>
      <c r="B956" s="8">
        <v>1985</v>
      </c>
      <c r="C956" s="8" t="s">
        <v>1106</v>
      </c>
      <c r="D956" s="8" t="s">
        <v>1261</v>
      </c>
      <c r="E956" s="8" t="s">
        <v>755</v>
      </c>
      <c r="F956" s="13" t="s">
        <v>1105</v>
      </c>
    </row>
    <row r="957" spans="1:6" ht="19">
      <c r="A957" s="11">
        <v>956</v>
      </c>
      <c r="B957" s="8">
        <v>1985</v>
      </c>
      <c r="C957" s="8" t="s">
        <v>1106</v>
      </c>
      <c r="D957" s="8" t="s">
        <v>640</v>
      </c>
      <c r="E957" s="8" t="s">
        <v>1107</v>
      </c>
      <c r="F957" s="13" t="s">
        <v>1108</v>
      </c>
    </row>
    <row r="958" spans="1:6" ht="19">
      <c r="A958" s="11">
        <v>957</v>
      </c>
      <c r="B958" s="8">
        <v>1985</v>
      </c>
      <c r="C958" s="8" t="s">
        <v>1106</v>
      </c>
      <c r="D958" s="8" t="s">
        <v>369</v>
      </c>
      <c r="E958" s="8" t="s">
        <v>370</v>
      </c>
      <c r="F958" s="13" t="s">
        <v>1109</v>
      </c>
    </row>
    <row r="959" spans="1:6" ht="19">
      <c r="A959" s="11">
        <v>958</v>
      </c>
      <c r="B959" s="8">
        <v>1985</v>
      </c>
      <c r="C959" s="8" t="s">
        <v>1106</v>
      </c>
      <c r="D959" s="8" t="s">
        <v>713</v>
      </c>
      <c r="E959" s="8" t="s">
        <v>714</v>
      </c>
      <c r="F959" s="13" t="s">
        <v>1110</v>
      </c>
    </row>
    <row r="960" spans="1:6" ht="19">
      <c r="A960" s="11">
        <v>959</v>
      </c>
      <c r="B960" s="8">
        <v>1985</v>
      </c>
      <c r="C960" s="8" t="s">
        <v>1106</v>
      </c>
      <c r="D960" s="8" t="s">
        <v>744</v>
      </c>
      <c r="E960" s="8" t="s">
        <v>745</v>
      </c>
      <c r="F960" s="13" t="s">
        <v>1111</v>
      </c>
    </row>
    <row r="961" spans="1:6" ht="19">
      <c r="A961" s="11">
        <v>960</v>
      </c>
      <c r="B961" s="8">
        <v>1985</v>
      </c>
      <c r="C961" s="8" t="s">
        <v>1106</v>
      </c>
      <c r="D961" s="8" t="s">
        <v>1112</v>
      </c>
      <c r="E961" s="8" t="s">
        <v>1113</v>
      </c>
      <c r="F961" s="13" t="s">
        <v>1114</v>
      </c>
    </row>
    <row r="962" spans="1:6" ht="19">
      <c r="A962" s="11">
        <v>961</v>
      </c>
      <c r="B962" s="8">
        <v>1985</v>
      </c>
      <c r="C962" s="8" t="s">
        <v>1106</v>
      </c>
      <c r="D962" s="8" t="s">
        <v>3</v>
      </c>
      <c r="E962" s="8" t="s">
        <v>483</v>
      </c>
      <c r="F962" s="13" t="s">
        <v>1115</v>
      </c>
    </row>
  </sheetData>
  <autoFilter ref="A1:F962" xr:uid="{A04252AC-33CE-584D-BD83-55FF19867BEF}"/>
  <hyperlinks>
    <hyperlink ref="F79" r:id="rId1" display="https://youtu.be/0zeIGu_7iZk" xr:uid="{7107C387-0CFD-AF47-9CF7-A8D48A59ED9F}"/>
    <hyperlink ref="F80" r:id="rId2" display="https://youtu.be/N9CXzvqaOEU" xr:uid="{014E8D91-2AB7-2D4F-8996-57FEEB0B27F6}"/>
    <hyperlink ref="F81" r:id="rId3" display="https://youtu.be/-CSERm2sfeE" xr:uid="{54328A40-C9DB-C041-A706-18F2A11DAAE6}"/>
    <hyperlink ref="F82" r:id="rId4" display="https://youtu.be/9gpj0CoKo5Q" xr:uid="{6C8AECD3-8F59-FD49-88B8-275FB73A888D}"/>
    <hyperlink ref="F83" r:id="rId5" display="https://youtu.be/hcgp5zaLM-Y" xr:uid="{E4935CFD-B735-104B-B4DC-D6662772EF8C}"/>
    <hyperlink ref="F84" r:id="rId6" display="https://youtu.be/VnvhxB8D4hU" xr:uid="{8C02131C-40C7-024E-BA84-2BB34D8D4504}"/>
    <hyperlink ref="F85" r:id="rId7" display="https://youtu.be/_72ulgI4ucU" xr:uid="{8F8C04A1-ED9F-0348-945B-11BE83766C27}"/>
    <hyperlink ref="F86" r:id="rId8" display="https://youtu.be/VSZADFgmxsk" xr:uid="{D8E02A2A-1F0F-C841-961D-03974DAACFFB}"/>
    <hyperlink ref="F87" r:id="rId9" display="https://youtu.be/8xuo3cUhaXc" xr:uid="{46BC0645-C6E9-B847-A4E5-5FF47346A423}"/>
    <hyperlink ref="F88" r:id="rId10" display="https://youtu.be/NW17UnfqP18" xr:uid="{835533C8-1508-104C-87A3-DFF83EFF5B25}"/>
    <hyperlink ref="F205" r:id="rId11" display="https://regionalfurnituresociety.files.wordpress.com/2022/03/rfs-nl-70-pryke.pdf" xr:uid="{D95123B6-FAE0-7844-85D2-8C3E202956E4}"/>
    <hyperlink ref="F206" r:id="rId12" display="https://regionalfurnituresociety.files.wordpress.com/2022/03/rfs-nl-70-hancock.pdf" xr:uid="{94EFE9D2-A585-D34F-9EF5-A9AC3A44FFF2}"/>
    <hyperlink ref="F207" r:id="rId13" display="https://regionalfurnituresociety.files.wordpress.com/2022/03/rfs-nl-70-maclennan-2.pdf" xr:uid="{6D04C4EE-CE87-B14D-A034-334E6048E3D1}"/>
    <hyperlink ref="F208" r:id="rId14" display="https://regionalfurnituresociety.files.wordpress.com/2022/03/rfs-nl-70-maclennan.pdf" xr:uid="{B3444257-2B12-C748-A13A-0F32352E06BB}"/>
    <hyperlink ref="F209" r:id="rId15" display="https://regionalfurnituresociety.files.wordpress.com/2022/03/rfs-nl-70-hardy.pdf" xr:uid="{640218E7-8533-3946-919C-2DF1AD98A4EE}"/>
    <hyperlink ref="F210" r:id="rId16" display="https://regionalfurnituresociety.files.wordpress.com/2022/03/rfs-nl-70-medlam.pdf" xr:uid="{3A78E433-D7F6-8440-8BF9-001F6F644DED}"/>
    <hyperlink ref="F211" r:id="rId17" display="https://regionalfurnituresociety.files.wordpress.com/2022/03/rfs-nl-70-bate.pdf" xr:uid="{3CFC6AF3-B3DB-5C40-88E7-0484BB603AEC}"/>
    <hyperlink ref="F212" r:id="rId18" display="https://regionalfurnituresociety.files.wordpress.com/2022/03/rfs-nl-70-crossley.pdf" xr:uid="{348B065E-AC62-8C42-B497-88A8D6FB749C}"/>
    <hyperlink ref="F213" r:id="rId19" display="https://regionalfurnituresociety.files.wordpress.com/2022/03/rfs-nl-70-parrott.pdf" xr:uid="{5984E0FC-51F0-054F-9098-7B0717520C51}"/>
    <hyperlink ref="F214" r:id="rId20" display="https://regionalfurnituresociety.files.wordpress.com/2022/03/rfs-nl-70-parker-3.pdf" xr:uid="{62954C3A-3976-454E-AF8E-C280457CB536}"/>
    <hyperlink ref="F215" r:id="rId21" display="https://regionalfurnituresociety.files.wordpress.com/2022/03/rfs-nl-70-parker-2.pdf" xr:uid="{42F640A0-7BD9-9C4B-A4D4-AD396A3D9B3F}"/>
    <hyperlink ref="F216" r:id="rId22" display="https://regionalfurnituresociety.files.wordpress.com/2022/03/rfs-nl-70-parker.pdf" xr:uid="{9D97C25A-9743-3B47-BF7A-300D1DF72CF8}"/>
    <hyperlink ref="F217" r:id="rId23" display="https://regionalfurnituresociety.files.wordpress.com/2022/03/rfs-nl-70-mills.pdf" xr:uid="{BBE2BE3F-56A5-C44B-A217-A33BD48BC39A}"/>
    <hyperlink ref="F218" r:id="rId24" display="https://regionalfurnituresociety.files.wordpress.com/2022/03/rfs-nl-70-pickvance-2.pdf" xr:uid="{16584E25-F770-EB4A-A121-D16E7DBC381A}"/>
    <hyperlink ref="F219" r:id="rId25" display="https://regionalfurnituresociety.files.wordpress.com/2022/03/rfs-nl-70-pickvance.pdf" xr:uid="{6838F156-26FF-9C45-9DB0-AA802252224C}"/>
    <hyperlink ref="F220" r:id="rId26" display="https://regionalfurnituresociety.files.wordpress.com/2022/03/rfs-nl-70-ackermann.pdf" xr:uid="{E7CD1E7F-A2EB-BA44-9BA6-4499FE54B501}"/>
    <hyperlink ref="F221" r:id="rId27" display="https://regionalfurnituresociety.files.wordpress.com/2022/03/rfs-nl-70-gimson.pdf" xr:uid="{8DC64642-BE77-8B4C-A37A-89C102330C23}"/>
    <hyperlink ref="F222" r:id="rId28" display="https://regionalfurnituresociety.files.wordpress.com/2022/03/rfs-nl-69-bryant.pdf" xr:uid="{323B88F4-4B4E-654D-A2CB-A2991ABEB0BF}"/>
    <hyperlink ref="F223" r:id="rId29" display="https://regionalfurnituresociety.files.wordpress.com/2022/03/rfs-nl-69-feingold.pdf" xr:uid="{0E4DE5BA-0CE6-AF43-B854-C9024E768300}"/>
    <hyperlink ref="F224" r:id="rId30" display="https://regionalfurnituresociety.files.wordpress.com/2022/03/rfs-nl-69-jefferies.pdf" xr:uid="{39FF95FC-A03E-9041-BC1E-C6B1AD1D2696}"/>
    <hyperlink ref="F225" r:id="rId31" display="https://regionalfurnituresociety.files.wordpress.com/2022/03/rfs-nl-69-riley.pdf" xr:uid="{3C88D974-BACA-8D40-93DF-BEB2BFEB22A2}"/>
    <hyperlink ref="F226" r:id="rId32" display="https://regionalfurnituresociety.files.wordpress.com/2022/03/rfs-nl-69-riley.pdf" xr:uid="{4FE6B3FF-A5B4-5849-99A5-CB84AC45C25E}"/>
    <hyperlink ref="F227" r:id="rId33" display="https://regionalfurnituresociety.files.wordpress.com/2022/03/rfs-nl-69-dewing.pdf" xr:uid="{D05506E9-5D54-9A46-AB31-07A0452181DD}"/>
    <hyperlink ref="F228" r:id="rId34" display="https://regionalfurnituresociety.files.wordpress.com/2022/03/rfs-nl-69-rycroft.pdf" xr:uid="{6712520F-1C93-D647-93F1-6801D6652AAE}"/>
    <hyperlink ref="F229" r:id="rId35" display="https://regionalfurnituresociety.files.wordpress.com/2022/03/rfs-nl-69-claxton.pdf" xr:uid="{1B17B9EC-2ED7-4142-8437-1CBA94C0DF0A}"/>
    <hyperlink ref="F230" r:id="rId36" display="https://regionalfurnituresociety.files.wordpress.com/2022/03/rfs-nl-69-barnes.pdf" xr:uid="{5928B461-76E3-5445-9BFF-D759D306AAAD}"/>
    <hyperlink ref="F231" r:id="rId37" display="https://regionalfurnituresociety.files.wordpress.com/2022/03/rfs-nl-69-medlam.pdf" xr:uid="{BA51D218-391F-3646-9454-8858D2E10A11}"/>
    <hyperlink ref="F232" r:id="rId38" display="https://regionalfurnituresociety.files.wordpress.com/2022/03/rfs-nl-69-brasier.pdf" xr:uid="{10CC9038-61BF-DB4C-B00C-1A9FFB5F2A6C}"/>
    <hyperlink ref="F233" r:id="rId39" display="https://regionalfurnituresociety.files.wordpress.com/2022/03/rfs-nl-69-green.pdf" xr:uid="{4C305395-A393-3E4A-A56B-E51C79F75AB2}"/>
    <hyperlink ref="F234" r:id="rId40" display="https://regionalfurnituresociety.files.wordpress.com/2022/03/rfs-nl-69-pickvance.pdf" xr:uid="{27D19B41-2604-B444-BC2D-B67EC3330CA4}"/>
    <hyperlink ref="F235" r:id="rId41" display="https://regionalfurnituresociety.files.wordpress.com/2022/03/rfs-nl-69-sklar.pdf" xr:uid="{873E9803-477B-3F4C-97C5-26934A52768A}"/>
    <hyperlink ref="F236" r:id="rId42" display="https://regionalfurnituresociety.files.wordpress.com/2022/03/rfs-nl-69-mellors.pdf" xr:uid="{F6736D7B-9673-3545-8293-732CBBF781E1}"/>
    <hyperlink ref="F237" r:id="rId43" display="https://regionalfurnituresociety.files.wordpress.com/2022/03/rfs-nl-69-brears.pdf" xr:uid="{9B84288A-E771-F044-851C-4C58EDCF80A6}"/>
    <hyperlink ref="F238" r:id="rId44" display="https://regionalfurnituresociety.files.wordpress.com/2022/03/rfs-nl-69-hancock.pdf" xr:uid="{8302B359-9BB6-A446-ABBB-075AF213F2BF}"/>
    <hyperlink ref="F239" r:id="rId45" display="https://regionalfurnituresociety.files.wordpress.com/2022/03/rfs-nl-69-white.pdf" xr:uid="{78B3C8D3-73A7-B240-94A5-590885D3CDBD}"/>
    <hyperlink ref="F240" r:id="rId46" display="https://regionalfurnituresociety.files.wordpress.com/2022/03/rfs-nl-69-parrott.pdf" xr:uid="{ED031295-4FEE-F34B-A850-C2A0D8089BF4}"/>
    <hyperlink ref="F241" r:id="rId47" display="https://regionalfurnituresociety.files.wordpress.com/2022/03/rfs-nl-69-ackermann.pdf" xr:uid="{5D433ECA-1CFD-AE4C-AD6B-550BF949D947}"/>
    <hyperlink ref="F242" r:id="rId48" display="https://regionalfurnituresociety.files.wordpress.com/2022/03/rfs-nl-69-brander.pdf" xr:uid="{CA4FC6C4-CC9C-AD4D-974E-B445E57B544D}"/>
    <hyperlink ref="F243" r:id="rId49" display="https://regionalfurnituresociety.files.wordpress.com/2022/03/rfs-nl-68-pinn.pdf" xr:uid="{766333AB-97A8-B449-BC73-1AED6458B532}"/>
    <hyperlink ref="F244" r:id="rId50" display="https://regionalfurnituresociety.files.wordpress.com/2022/03/rfs-nl-68-medlam.pdf" xr:uid="{A2582206-1068-124C-B114-504DD865D92E}"/>
    <hyperlink ref="F245" r:id="rId51" display="https://regionalfurnituresociety.files.wordpress.com/2022/03/rfs-nl-68-clarke.pdf" xr:uid="{6414AB35-324C-E343-815A-398B2A50D476}"/>
    <hyperlink ref="F246" r:id="rId52" display="https://regionalfurnituresociety.files.wordpress.com/2022/03/rfs-nl-68-allhusen.pdf" xr:uid="{C51DD9D0-ED1F-D54E-BDCA-F916ADCB8B73}"/>
    <hyperlink ref="F247" r:id="rId53" display="https://regionalfurnituresociety.files.wordpress.com/2022/03/rfs-nl-68-pickvance-2.pdf" xr:uid="{F06D7DFF-45FF-134E-8F2D-7F9E5EFFC7E0}"/>
    <hyperlink ref="F248" r:id="rId54" display="https://regionalfurnituresociety.files.wordpress.com/2022/03/rfs-nl-68-williams.pdf" xr:uid="{03C03077-1996-094F-84C4-34614C8042F7}"/>
    <hyperlink ref="F249" r:id="rId55" display="https://regionalfurnituresociety.files.wordpress.com/2022/03/rfs-nl-68-bate-2.pdf" xr:uid="{326696EA-21C1-D047-95A5-E1C668D18ED4}"/>
    <hyperlink ref="F250" r:id="rId56" display="https://regionalfurnituresociety.files.wordpress.com/2022/03/rfs-nl-68-howe.pdf" xr:uid="{25DA45BD-D06F-0E46-9A6C-7CFDB379E243}"/>
    <hyperlink ref="F251" r:id="rId57" display="https://regionalfurnituresociety.files.wordpress.com/2022/03/rfs-nl-68-thornborrow.pdf" xr:uid="{5D77969A-8B42-CE44-9CC1-48AB461F126C}"/>
    <hyperlink ref="F252" r:id="rId58" display="https://regionalfurnituresociety.files.wordpress.com/2022/03/rfs-nl-68-copperwheat-c.pdf" xr:uid="{813FF65E-EFBB-4147-9308-1455C8481E47}"/>
    <hyperlink ref="F253" r:id="rId59" display="https://regionalfurnituresociety.files.wordpress.com/2022/03/rfs-nl-68-copperwheat-2.pdf" xr:uid="{39F487AA-A638-634E-B6A5-C00F268A512E}"/>
    <hyperlink ref="F254" r:id="rId60" display="https://regionalfurnituresociety.files.wordpress.com/2022/03/rfs-nl-68-bate.pdf" xr:uid="{FADB7B71-565D-234B-9A3E-F23A4B69588F}"/>
    <hyperlink ref="F255" r:id="rId61" display="https://regionalfurnituresociety.files.wordpress.com/2022/03/rfs-nl-68-sturgis.pdf" xr:uid="{5B520157-7B87-2D48-B7C8-9C41301B0120}"/>
    <hyperlink ref="F256" r:id="rId62" display="https://regionalfurnituresociety.files.wordpress.com/2022/03/rfs-nl-68-hartley.pdf" xr:uid="{ED7B9C1C-201E-F546-9CB8-8183CA54AAB0}"/>
    <hyperlink ref="F257" r:id="rId63" display="https://regionalfurnituresociety.files.wordpress.com/2022/03/rfs-nl-68-dewing-a.pdf" xr:uid="{0F97D4E6-1A5E-B446-AEB6-1C42518E188F}"/>
    <hyperlink ref="F258" r:id="rId64" display="https://regionalfurnituresociety.files.wordpress.com/2022/03/rfs-nl-68-rowell.pdf" xr:uid="{96E1AF2B-6D87-D245-99ED-554A619ED7DC}"/>
    <hyperlink ref="F259" r:id="rId65" display="https://regionalfurnituresociety.files.wordpress.com/2022/03/rfs-nl-68-pickvance.pdf" xr:uid="{658C8CC2-A959-B24F-865B-7F525EAAB7F9}"/>
    <hyperlink ref="F260" r:id="rId66" display="https://regionalfurnituresociety.files.wordpress.com/2022/03/rfs-nl-68-cox-w.pdf" xr:uid="{2275157A-F5FF-734F-A37D-7DFCFC2104BA}"/>
    <hyperlink ref="F261" r:id="rId67" display="https://regionalfurnituresociety.files.wordpress.com/2022/03/rfs-nl-68-copperwheat.pdf" xr:uid="{19E2F6D0-5FD0-814E-B9DD-5D492948CEA8}"/>
    <hyperlink ref="F262" r:id="rId68" display="https://regionalfurnituresociety.files.wordpress.com/2022/03/rfs-nl-68-gall.pdf" xr:uid="{3ECDAB80-3202-344E-BA5D-B79375B61905}"/>
    <hyperlink ref="F263" r:id="rId69" display="https://regionalfurnituresociety.files.wordpress.com/2022/03/rfs-nl-68-glemham.pdf" xr:uid="{F48F245F-3C10-1847-949D-D5E8B7BA588D}"/>
    <hyperlink ref="F264" r:id="rId70" display="https://regionalfurnituresociety.files.wordpress.com/2022/03/rfs-nl-67-white-2.pdf" xr:uid="{3FF48311-363E-CA4A-BA17-C326F002756E}"/>
    <hyperlink ref="F265" r:id="rId71" display="https://regionalfurnituresociety.files.wordpress.com/2022/03/rfs-nl-67-reynolds.pdf" xr:uid="{9507FAB9-3C76-8647-9698-DF43E9667593}"/>
    <hyperlink ref="F266" r:id="rId72" display="https://regionalfurnituresociety.files.wordpress.com/2022/03/rfs-nl-67-bate-2.pdf" xr:uid="{282FAA90-4506-DB48-B10B-E8A847A3C9BA}"/>
    <hyperlink ref="F267" r:id="rId73" display="https://regionalfurnituresociety.files.wordpress.com/2022/03/rfs-nl-67-dewing.pdf" xr:uid="{90B87ACE-94D9-3245-AED6-3A85B508A2EE}"/>
    <hyperlink ref="F268" r:id="rId74" display="https://regionalfurnituresociety.files.wordpress.com/2022/03/rfs-nl-67-bowett.pdf" xr:uid="{BC733B13-449C-1F4D-BB10-4A3902DF5799}"/>
    <hyperlink ref="F269" r:id="rId75" display="https://regionalfurnituresociety.files.wordpress.com/2022/03/rfs-nl-67-pickvance.pdf" xr:uid="{BB1C393B-ABA2-8A4C-92A4-A5F051048CC3}"/>
    <hyperlink ref="F270" r:id="rId76" display="https://regionalfurnituresociety.files.wordpress.com/2022/03/rfs-nl-67-bate.pdf" xr:uid="{3479A3A0-7AEF-0947-AABE-0BA1947B7758}"/>
    <hyperlink ref="F271" r:id="rId77" display="https://regionalfurnituresociety.files.wordpress.com/2022/03/rfs-nl-67-rycroft.pdf" xr:uid="{9A3B5740-3B26-0B4C-B40A-ABD9405394C7}"/>
    <hyperlink ref="F272" r:id="rId78" display="https://regionalfurnituresociety.files.wordpress.com/2022/03/rfs-nl-67-hancock.pdf" xr:uid="{B5485127-AA60-6849-8258-AE6BC6F05BC9}"/>
    <hyperlink ref="F273" r:id="rId79" display="https://regionalfurnituresociety.files.wordpress.com/2022/03/rfs-nl-67-sergeant.pdf" xr:uid="{662BB0FA-FEF3-A744-AE7C-3FF2F41EBA57}"/>
    <hyperlink ref="F274" r:id="rId80" display="https://regionalfurnituresociety.files.wordpress.com/2022/03/rfs-nl-67-heal.pdf" xr:uid="{F45A179E-ABE5-A849-B619-02F7EC412161}"/>
    <hyperlink ref="F275" r:id="rId81" display="https://regionalfurnituresociety.files.wordpress.com/2022/03/rfs-nl-67-bigg.pdf" xr:uid="{C9451FC6-FDC8-BB4F-86A1-D0BFFB3005AB}"/>
    <hyperlink ref="F276" r:id="rId82" display="https://regionalfurnituresociety.files.wordpress.com/2022/03/rfs-nl-66-rosoman-3.pdf" xr:uid="{CBC1D9B8-1F83-3845-9BDB-DEC5C4EBB725}"/>
    <hyperlink ref="F277" r:id="rId83" display="https://regionalfurnituresociety.files.wordpress.com/2022/03/rfs-nl-66-body.pdf" xr:uid="{CF0D5490-AED2-8546-9B21-B7F9D0BC2E9B}"/>
    <hyperlink ref="F278" r:id="rId84" display="https://regionalfurnituresociety.files.wordpress.com/2022/03/rfs-nl-66-robinson.pdf" xr:uid="{1568A333-CB9A-0A47-BECC-2FCD09487929}"/>
    <hyperlink ref="F279" r:id="rId85" display="https://regionalfurnituresociety.files.wordpress.com/2022/03/rfs-nl-66-halliwell.pdf" xr:uid="{50604BF8-FD70-F94A-9C44-27A288353AA5}"/>
    <hyperlink ref="F280" r:id="rId86" display="https://regionalfurnituresociety.files.wordpress.com/2022/03/rfs-nl-66-barnes.pdf" xr:uid="{301CB744-C819-0248-BC86-962A5785A5A8}"/>
    <hyperlink ref="F281" r:id="rId87" display="https://regionalfurnituresociety.files.wordpress.com/2022/03/rfs-nl-66-rosoman-2.pdf" xr:uid="{B180D815-D786-8242-92C8-841AAAAC1EF1}"/>
    <hyperlink ref="F282" r:id="rId88" display="https://regionalfurnituresociety.files.wordpress.com/2022/03/rfs-nl-66-brears.pdf" xr:uid="{E48DD590-5641-624E-B51B-8B50FA5FD803}"/>
    <hyperlink ref="F283" r:id="rId89" display="https://regionalfurnituresociety.files.wordpress.com/2022/03/rfs-nl-66-rycroft.pdf" xr:uid="{D2E37969-BBB1-B849-9C0E-C4E96F994375}"/>
    <hyperlink ref="F284" r:id="rId90" display="https://regionalfurnituresociety.files.wordpress.com/2022/03/rfs-nl-66-jefferies.pdf" xr:uid="{A505DB8D-54F1-2D4C-BF8C-F35C77372A2C}"/>
    <hyperlink ref="F285" r:id="rId91" display="https://regionalfurnituresociety.files.wordpress.com/2022/03/rfs-nl-66-feingold.pdf" xr:uid="{C2CE9470-37B6-854C-8DD7-C33E0CF3DA0A}"/>
    <hyperlink ref="F286" r:id="rId92" display="https://regionalfurnituresociety.files.wordpress.com/2022/03/rfs-nl-66-dewing.pdf" xr:uid="{36C1775E-47EB-334E-9E59-B7F4AA60997B}"/>
    <hyperlink ref="F287" r:id="rId93" display="https://regionalfurnituresociety.files.wordpress.com/2022/03/rfs-nl-66-coughlan.pdf" xr:uid="{35AD3E29-136C-1847-B568-F26187D22F9A}"/>
    <hyperlink ref="F288" r:id="rId94" display="https://regionalfurnituresociety.files.wordpress.com/2022/03/rfs-nl-66-white.pdf" xr:uid="{2501A7EB-F062-4148-A1E1-3F47BDA5A82C}"/>
    <hyperlink ref="F289" r:id="rId95" display="https://regionalfurnituresociety.files.wordpress.com/2022/03/rfs-nl-66-riley.pdf" xr:uid="{CDB09F87-F271-8F4D-B7D7-A11FAA88E84B}"/>
    <hyperlink ref="F290" r:id="rId96" display="https://regionalfurnituresociety.files.wordpress.com/2022/03/rfs-nl-66-pickvance.pdf" xr:uid="{5CC46A34-E91F-2648-8F30-437551F446CD}"/>
    <hyperlink ref="F291" r:id="rId97" display="https://regionalfurnituresociety.files.wordpress.com/2022/03/rfs-nl-66-pinn.pdf" xr:uid="{09288729-DB9A-4F42-B35E-016885EE56A3}"/>
    <hyperlink ref="F292" r:id="rId98" display="https://regionalfurnituresociety.files.wordpress.com/2022/03/rfs-nl-66-rosoman.pdf" xr:uid="{0B9BB2A4-5D33-1244-BEB4-854A6C30680D}"/>
    <hyperlink ref="F293" r:id="rId99" display="https://regionalfurnituresociety.files.wordpress.com/2022/03/rfs-nl-65-todd.pdf" xr:uid="{75B78F70-26D6-0C4D-9F68-184121CE21A5}"/>
    <hyperlink ref="F294" r:id="rId100" display="https://regionalfurnituresociety.files.wordpress.com/2022/03/rfs-nl-65-claxton.pdf" xr:uid="{301F0DAF-2A1C-FF49-B30D-88A393176959}"/>
    <hyperlink ref="F295" r:id="rId101" display="https://regionalfurnituresociety.files.wordpress.com/2022/03/rfs-nl-65-riley.pdf" xr:uid="{24606200-E6CB-BF4F-BFBD-FFA127B3B27D}"/>
    <hyperlink ref="F296" r:id="rId102" display="https://regionalfurnituresociety.files.wordpress.com/2022/03/rfs-nl-65-legg.pdf" xr:uid="{30247491-E662-C84A-8B1B-8FA46E6AC1A4}"/>
    <hyperlink ref="F297" r:id="rId103" display="https://regionalfurnituresociety.files.wordpress.com/2022/04/rfs-nl-65-stuart.pdf" xr:uid="{7E0DDF67-ED4B-EF4B-95CA-F231B9AF0803}"/>
    <hyperlink ref="F298" r:id="rId104" display="https://regionalfurnituresociety.files.wordpress.com/2022/03/rfs-nl-65-rosoman-3.pdf" xr:uid="{A36AAE2C-B819-1C47-8E2B-D7D50028C297}"/>
    <hyperlink ref="F299" r:id="rId105" display="https://regionalfurnituresociety.files.wordpress.com/2022/03/rfs-nl-65-sergeant.pdf" xr:uid="{64F96AE2-3FA1-7F47-8D83-A1F8F96B21B5}"/>
    <hyperlink ref="F300" r:id="rId106" display="https://regionalfurnituresociety.files.wordpress.com/2022/03/rfs-nl-65-rosoman-2.pdf" xr:uid="{912CCBE3-46BF-324D-B8DA-175647BA167B}"/>
    <hyperlink ref="F301" r:id="rId107" display="https://regionalfurnituresociety.files.wordpress.com/2022/03/rfs-nl-65-bowett.pdf" xr:uid="{4996C791-DEDB-D049-B40D-BB7A09F1B5AB}"/>
    <hyperlink ref="F302" r:id="rId108" display="https://regionalfurnituresociety.files.wordpress.com/2022/04/rfs-nl-65-ackermann.pdf" xr:uid="{7A4B6193-66D1-234F-BEDA-C9ABDE825FCF}"/>
    <hyperlink ref="F303" r:id="rId109" display="https://regionalfurnituresociety.files.wordpress.com/2022/03/rfs-nl-65-rosoman.pdf" xr:uid="{065EB9C5-C32E-4F49-89CC-48612014AF6D}"/>
    <hyperlink ref="F304" r:id="rId110" display="https://regionalfurnituresociety.files.wordpress.com/2022/04/rfs-nl-64-boram.pdf" xr:uid="{244D3744-C630-D24A-9B5B-57EB9F07339A}"/>
    <hyperlink ref="F305" r:id="rId111" display="https://regionalfurnituresociety.files.wordpress.com/2022/02/rfs-nl-64-williams.pdf" xr:uid="{ACB1756B-D39E-B64C-B81C-F9DA03F4CFB4}"/>
    <hyperlink ref="F306" r:id="rId112" display="https://regionalfurnituresociety.files.wordpress.com/2022/02/rfs-nl-64-rycroft-and-cox.pdf" xr:uid="{121DC9FD-71E2-D248-AA34-B3E0EE1CBC9A}"/>
    <hyperlink ref="F307" r:id="rId113" display="https://regionalfurnituresociety.files.wordpress.com/2022/02/rfs-nl-64-humphrey.pdf" xr:uid="{C42CB95C-DE5E-1246-8BDD-BD4F878C75BC}"/>
    <hyperlink ref="F308" r:id="rId114" display="https://regionalfurnituresociety.files.wordpress.com/2022/02/rfs-nl-64-claxton.pdf" xr:uid="{6B1200E3-AC81-EC46-94F8-761321EF7944}"/>
    <hyperlink ref="F309" r:id="rId115" display="https://regionalfurnituresociety.files.wordpress.com/2022/02/rfs-nl-64-pickvance.pdf" xr:uid="{B1F21AE2-FD1A-8F4D-AE06-B73945B9C45D}"/>
    <hyperlink ref="F310" r:id="rId116" display="https://regionalfurnituresociety.files.wordpress.com/2022/02/rfs-nl-64-sergeant-2.pdf" xr:uid="{1733AD64-740D-5146-AB20-F9654C9D4909}"/>
    <hyperlink ref="F311" r:id="rId117" display="https://regionalfurnituresociety.files.wordpress.com/2022/02/rfs-nl-64-sergeant.pdf" xr:uid="{34B0278E-16A6-0544-BAF9-D9E20B6EE2F0}"/>
    <hyperlink ref="F312" r:id="rId118" display="https://regionalfurnituresociety.files.wordpress.com/2022/02/rfs-nl-64-bowett.pdf" xr:uid="{972140E8-4AAF-3442-B53C-CD5339A1AC81}"/>
    <hyperlink ref="F313" r:id="rId119" display="https://regionalfurnituresociety.files.wordpress.com/2022/02/rfs-nl-64-rosoman.pdf" xr:uid="{7AA41D75-2411-AB49-8643-465D36F77E65}"/>
    <hyperlink ref="F314" r:id="rId120" display="https://regionalfurnituresociety.files.wordpress.com/2022/02/rfs-nl-63-sir-bevil.pdf" xr:uid="{46B30CDB-8E76-9043-8D57-FD620E41B2FC}"/>
    <hyperlink ref="F315" r:id="rId121" display="https://regionalfurnituresociety.files.wordpress.com/2022/02/rfs-nl-63-bate-2.pdf" xr:uid="{31C4F857-3007-A543-A969-E9F7E8CA8147}"/>
    <hyperlink ref="F316" r:id="rId122" display="https://regionalfurnituresociety.files.wordpress.com/2022/02/rfs-nl-63-rosoman-7.pdf" xr:uid="{5ABFECEE-BAE2-D94E-BB29-CE5649F384AD}"/>
    <hyperlink ref="F317" r:id="rId123" display="https://regionalfurnituresociety.files.wordpress.com/2022/02/rfs-nl-63-bate.pdf" xr:uid="{EE175501-0763-F543-B9FC-33F6867A6340}"/>
    <hyperlink ref="F318" r:id="rId124" display="https://regionalfurnituresociety.files.wordpress.com/2022/02/rfs-nl-63-body.pdf" xr:uid="{4EA5C790-23B0-B64E-8904-7D917C0AF427}"/>
    <hyperlink ref="F319" r:id="rId125" display="https://regionalfurnituresociety.files.wordpress.com/2022/02/rfs-nl-63-claxton.pdf" xr:uid="{9DE0FAEA-A7CC-624F-BAD3-4688A54C0867}"/>
    <hyperlink ref="F320" r:id="rId126" display="https://regionalfurnituresociety.files.wordpress.com/2022/02/rfs-nl-63-dewing-2.pdf" xr:uid="{230C760B-161F-7541-9374-BDA140225A55}"/>
    <hyperlink ref="F321" r:id="rId127" display="https://regionalfurnituresociety.files.wordpress.com/2022/02/rfs-nl-63-hannah.pdf" xr:uid="{432A4CD6-9FD6-7A48-A0A7-6F82AB4C1A90}"/>
    <hyperlink ref="F322" r:id="rId128" display="https://regionalfurnituresociety.files.wordpress.com/2022/02/rfs-nl-63-halliwell.pdf" xr:uid="{8AE424AD-B94C-D943-A857-5D04C6B1DB96}"/>
    <hyperlink ref="F323" r:id="rId129" display="https://regionalfurnituresociety.files.wordpress.com/2022/02/rfs-nl-63-rycroft.pdf" xr:uid="{A66F6966-10B6-7040-9CA7-929C87F1893C}"/>
    <hyperlink ref="F324" r:id="rId130" display="https://regionalfurnituresociety.files.wordpress.com/2022/02/rfs-nl-63-rosoman-6.pdf" xr:uid="{222A1562-5C68-2E4E-85C3-04CF4C93B73C}"/>
    <hyperlink ref="F325" r:id="rId131" display="https://regionalfurnituresociety.files.wordpress.com/2022/02/rfs-nl-63-rosoman-5.pdf" xr:uid="{A1AED7FD-40FE-4448-8B1D-1208A2B73E7A}"/>
    <hyperlink ref="F326" r:id="rId132" display="https://regionalfurnituresociety.files.wordpress.com/2022/02/rfs-nl-63-rosoman-4.pdf" xr:uid="{9B4B433B-CE75-D147-83F1-DEC808DC2CB4}"/>
    <hyperlink ref="F327" r:id="rId133" display="https://regionalfurnituresociety.files.wordpress.com/2022/02/rfs-nl-63-white.pdf" xr:uid="{DD866E04-BA42-C346-A758-02169E5EE625}"/>
    <hyperlink ref="F328" r:id="rId134" display="https://regionalfurnituresociety.files.wordpress.com/2022/02/rfs-nl-63-dewing.pdf" xr:uid="{77C2BCD9-AC12-1949-8BD8-0087DC9B03C1}"/>
    <hyperlink ref="F329" r:id="rId135" display="https://regionalfurnituresociety.files.wordpress.com/2022/02/rfs-nl-63-maclennan.pdf" xr:uid="{55D8A96D-F224-4E4B-A7C1-C0CCC268D027}"/>
    <hyperlink ref="F330" r:id="rId136" display="https://regionalfurnituresociety.files.wordpress.com/2022/02/rfs-nl-63-rosoman-3.pdf" xr:uid="{9D809ECA-E687-1A4D-AD8F-E7677A3045FB}"/>
    <hyperlink ref="F331" r:id="rId137" display="https://regionalfurnituresociety.files.wordpress.com/2022/02/rfs-nl-63-rosoman-2.pdf" xr:uid="{7734AE57-229A-0944-9735-F7B38DB90067}"/>
    <hyperlink ref="F332" r:id="rId138" display="https://regionalfurnituresociety.files.wordpress.com/2022/02/rfs-nl-63-medlam.pdf" xr:uid="{B58F8A1D-9FAC-C642-A733-F5544D5A27C7}"/>
    <hyperlink ref="F333" r:id="rId139" display="https://regionalfurnituresociety.files.wordpress.com/2022/02/rfs-nl-63-green.pdf" xr:uid="{F691DCC5-E57C-8D41-A08F-C7C57A77E17F}"/>
    <hyperlink ref="F334" r:id="rId140" display="https://regionalfurnituresociety.files.wordpress.com/2022/02/rfs-nl-63-shutler.pdf" xr:uid="{560E8930-2803-B34D-A9C7-F9AE8B941515}"/>
    <hyperlink ref="F335" r:id="rId141" display="https://regionalfurnituresociety.files.wordpress.com/2022/02/rfs-nl-63-rosoman.pdf" xr:uid="{18740F91-23C0-D048-9109-AE77E9CA4BA6}"/>
    <hyperlink ref="F336" r:id="rId142" display="https://regionalfurnituresociety.files.wordpress.com/2022/02/rfs-nl-62-hannah.pdf" xr:uid="{FBC78A6F-8010-4C48-AC22-4077B7644A4E}"/>
    <hyperlink ref="F337" r:id="rId143" display="https://regionalfurnituresociety.files.wordpress.com/2022/02/rfs-nl-62-boram.pdf" xr:uid="{1D861971-185C-3C4D-B77C-2853E5B2176E}"/>
    <hyperlink ref="F338" r:id="rId144" display="https://regionalfurnituresociety.files.wordpress.com/2022/02/rfs-nl-62-anderson.pdf" xr:uid="{53CB34E5-DC52-EA41-90BC-AE8D0DEA0A7A}"/>
    <hyperlink ref="F339" r:id="rId145" display="https://regionalfurnituresociety.files.wordpress.com/2022/02/rfs-nl-62-halliwell.pdf" xr:uid="{C75B5CA7-F488-6444-8F77-1A9130E870FB}"/>
    <hyperlink ref="F340" r:id="rId146" display="https://regionalfurnituresociety.files.wordpress.com/2022/02/rfs-nl-62-dewing-2.pdf" xr:uid="{F2FA6048-E596-8C43-AB5B-B66FF073DE8D}"/>
    <hyperlink ref="F341" r:id="rId147" display="https://regionalfurnituresociety.files.wordpress.com/2022/02/rfs-nl-62-pickvance-2.pdf" xr:uid="{D469827C-D083-394A-B254-9346B4EAC1E2}"/>
    <hyperlink ref="F342" r:id="rId148" display="https://regionalfurnituresociety.files.wordpress.com/2022/02/rfs-nl-62-white.pdf" xr:uid="{17FC92B8-6A3F-7547-93FA-9827EF05F3A2}"/>
    <hyperlink ref="F343" r:id="rId149" display="https://regionalfurnituresociety.files.wordpress.com/2022/02/rfs-nl-62-barnes-2.pdf" xr:uid="{7BA1C4E3-BBAB-4048-A5A9-1A7F10C9D30B}"/>
    <hyperlink ref="F344" r:id="rId150" display="https://regionalfurnituresociety.files.wordpress.com/2022/02/rfs-nl-62-jefferies-2.pdf" xr:uid="{E8CAD672-0E0A-4D4D-BA02-70C72243EDA6}"/>
    <hyperlink ref="F345" r:id="rId151" display="https://regionalfurnituresociety.files.wordpress.com/2022/02/rfs-nl-62-body.pdf" xr:uid="{D1EAC487-AD6A-284C-92DD-FADE08D498F1}"/>
    <hyperlink ref="F346" r:id="rId152" display="https://regionalfurnituresociety.files.wordpress.com/2022/02/rfs-nl-62-bate-2.pdf" xr:uid="{9EED771E-ECAF-E947-9E30-DF593F7395B8}"/>
    <hyperlink ref="F347" r:id="rId153" display="https://regionalfurnituresociety.files.wordpress.com/2022/02/rfs-nl-62-rosoman-2.pdf" xr:uid="{286FFD84-6C7A-EF41-BD6E-760314167B7E}"/>
    <hyperlink ref="F348" r:id="rId154" display="https://regionalfurnituresociety.files.wordpress.com/2022/02/rfs-nl-62-jefferies.pdf" xr:uid="{C2E5954C-C9C8-9348-BE48-53F33BCF31CC}"/>
    <hyperlink ref="F349" r:id="rId155" display="https://regionalfurnituresociety.files.wordpress.com/2022/02/rfs-nl-62-feingold.pdf" xr:uid="{3E90DF10-D20B-694E-9852-72AB5D47B72E}"/>
    <hyperlink ref="F350" r:id="rId156" display="https://regionalfurnituresociety.files.wordpress.com/2022/02/rfs-nl-62-dewing.pdf" xr:uid="{4B8CC128-C7E4-F846-ADAE-540C0AF4E79E}"/>
    <hyperlink ref="F351" r:id="rId157" display="https://regionalfurnituresociety.files.wordpress.com/2022/02/rfs-nl-62-bowett.pdf" xr:uid="{D3A152E1-6C8B-3943-809B-4C7C2825D3C5}"/>
    <hyperlink ref="F352" r:id="rId158" display="https://regionalfurnituresociety.files.wordpress.com/2022/02/rfs-nl-62-barnes.pdf" xr:uid="{87150AD8-7D96-2747-93B2-E5306498775E}"/>
    <hyperlink ref="F353" r:id="rId159" display="https://regionalfurnituresociety.files.wordpress.com/2022/02/rfs-nl-62-stabler-m.pdf" xr:uid="{1DA4A61E-337A-714E-96D9-A9889D4D5A06}"/>
    <hyperlink ref="F354" r:id="rId160" display="https://regionalfurnituresociety.files.wordpress.com/2022/02/rfs-nl-62-rosoman.pdf" xr:uid="{6E21ED66-B536-5444-88C9-DEA0C7A5B5DE}"/>
    <hyperlink ref="F355" r:id="rId161" display="https://regionalfurnituresociety.files.wordpress.com/2022/02/rfs-nl-62-stuart.pdf" xr:uid="{4817ACB3-7AF8-2649-A7D0-29292FF39A85}"/>
    <hyperlink ref="F356" r:id="rId162" display="https://regionalfurnituresociety.files.wordpress.com/2022/02/rfs-nl-62-pickvance.pdf" xr:uid="{F1CE5A7A-5828-F14A-9795-BD3B0BC32B04}"/>
    <hyperlink ref="F357" r:id="rId163" display="https://regionalfurnituresociety.files.wordpress.com/2022/02/rfs-nl-62-bate.pdf" xr:uid="{DE78C75C-84B6-CA42-AF8A-7B3EBC905EA9}"/>
    <hyperlink ref="F358" r:id="rId164" display="https://regionalfurnituresociety.files.wordpress.com/2022/02/rfs-nl-61-bate-2.pdf" xr:uid="{BB545016-6CEB-7E47-9654-0E807D767FEB}"/>
    <hyperlink ref="F359" r:id="rId165" display="https://regionalfurnituresociety.files.wordpress.com/2022/02/rfs-nl-61-bate.pdf" xr:uid="{E94E4538-2EDF-E246-BC40-B51405278609}"/>
    <hyperlink ref="F360" r:id="rId166" display="https://regionalfurnituresociety.files.wordpress.com/2022/02/rfs-nl-61-rogers-haley.pdf" xr:uid="{343C53D7-F405-EF42-931E-E57DB7119151}"/>
    <hyperlink ref="F361" r:id="rId167" display="https://regionalfurnituresociety.files.wordpress.com/2022/02/rfs-nl-61-pinn.pdf" xr:uid="{2BE1BDFE-D7E6-ED4E-873D-EBF68EFEFD4F}"/>
    <hyperlink ref="F362" r:id="rId168" display="https://regionalfurnituresociety.files.wordpress.com/2022/02/rfs-nl-61-barnes-1.pdf" xr:uid="{5654ADC5-7D5B-7748-94E1-62F625FC25AE}"/>
    <hyperlink ref="F363" r:id="rId169" display="https://regionalfurnituresociety.files.wordpress.com/2022/02/rfs-nl-61-pickvance-et-al-1.pdf" xr:uid="{C4E712A5-37DB-D34D-BAF9-4CF07A1B69F2}"/>
    <hyperlink ref="F364" r:id="rId170" display="https://regionalfurnituresociety.files.wordpress.com/2022/02/rfs-nl-61-shutler.pdf" xr:uid="{902307BD-127E-1240-8FD8-FDC509C22000}"/>
    <hyperlink ref="F365" r:id="rId171" display="https://regionalfurnituresociety.files.wordpress.com/2022/02/rfs-nl-61-white.pdf" xr:uid="{9D863A9F-EEDE-CF4D-8BDC-06FD2E77899F}"/>
    <hyperlink ref="F366" r:id="rId172" display="https://regionalfurnituresociety.files.wordpress.com/2022/02/rfs-nl-61-bowett.pdf" xr:uid="{50BE1DF7-F2D9-2444-A643-5B83EB460ED4}"/>
    <hyperlink ref="F367" r:id="rId173" display="https://regionalfurnituresociety.files.wordpress.com/2022/02/rfs-nl-61-rosoman.pdf" xr:uid="{E349BEF6-564D-D84F-AC56-FF2FEA25D8F5}"/>
    <hyperlink ref="F368" r:id="rId174" display="https://regionalfurnituresociety.files.wordpress.com/2022/02/rfs-nl-60-parrott-2.pdf" xr:uid="{6382F333-FB62-5B40-BBF3-0F9234ECDBDE}"/>
    <hyperlink ref="F369" r:id="rId175" display="https://regionalfurnituresociety.files.wordpress.com/2022/02/rfs-nl-60-parrott.pdf" xr:uid="{D3778737-19AD-3F42-ADFB-1CEA0E6A2CC3}"/>
    <hyperlink ref="F370" r:id="rId176" display="https://regionalfurnituresociety.files.wordpress.com/2022/02/rfs-nl-60-hannah.pdf" xr:uid="{70915FE2-DE0B-B54E-8735-C101B01069E5}"/>
    <hyperlink ref="F371" r:id="rId177" display="https://regionalfurnituresociety.files.wordpress.com/2022/02/rfs-nl-60-boram.pdf" xr:uid="{48CFF6C6-ED20-0142-9829-A224E1854E7F}"/>
    <hyperlink ref="F372" r:id="rId178" display="https://regionalfurnituresociety.files.wordpress.com/2022/02/rfs-nl-60-legg.pdf" xr:uid="{828CF4C8-D06A-C244-B48D-825C1188E4E8}"/>
    <hyperlink ref="F373" r:id="rId179" display="https://regionalfurnituresociety.files.wordpress.com/2022/02/rfs-nl-60-pickvance-2.pdf" xr:uid="{963B0377-E1AA-6546-B058-746354C45E13}"/>
    <hyperlink ref="F374" r:id="rId180" display="https://regionalfurnituresociety.files.wordpress.com/2022/02/rfs-nl-60-humphrey.pdf" xr:uid="{01277F84-8B43-284A-9313-465F52906545}"/>
    <hyperlink ref="F375" r:id="rId181" display="https://regionalfurnituresociety.files.wordpress.com/2022/02/rfs-nl-60-cotton.pdf" xr:uid="{91769E18-F9DD-944D-8F29-F6DE73F3F5C9}"/>
    <hyperlink ref="F376" r:id="rId182" display="https://regionalfurnituresociety.files.wordpress.com/2022/02/rfs-nl-60-bate.pdf" xr:uid="{1096C99F-D04D-5B49-A086-7BD224F1E971}"/>
    <hyperlink ref="F377" r:id="rId183" display="https://regionalfurnituresociety.files.wordpress.com/2022/02/rfs-nl-60-pickvance.pdf" xr:uid="{D512EFFB-B26E-0541-BF62-FEB2E4C646BA}"/>
    <hyperlink ref="F378" r:id="rId184" display="https://regionalfurnituresociety.files.wordpress.com/2022/02/rfs-nl-60-bowett.pdf" xr:uid="{E7FB2DEC-6338-F942-B046-7A2210168FC9}"/>
    <hyperlink ref="F379" r:id="rId185" display="https://regionalfurnituresociety.files.wordpress.com/2022/02/rfs-nl-60-rosoman.pdf" xr:uid="{55097B04-FB00-1346-8264-CE5965EAB8B4}"/>
    <hyperlink ref="F380" r:id="rId186" display="https://regionalfurnituresociety.files.wordpress.com/2022/02/rfs-nl-59-stuart.pdf" xr:uid="{D1586E65-AB8F-4744-BFC0-7E9A2B97B599}"/>
    <hyperlink ref="F381" r:id="rId187" display="https://regionalfurnituresociety.files.wordpress.com/2022/02/rfs-nl-59-hancock.pdf" xr:uid="{305F2192-B0F2-C042-B307-65DB0687C4A7}"/>
    <hyperlink ref="F382" r:id="rId188" display="https://regionalfurnituresociety.files.wordpress.com/2022/02/rfs-nl-59-coughlan.pdf" xr:uid="{DB939EB6-0009-B745-B969-CECC9F71FA45}"/>
    <hyperlink ref="F383" r:id="rId189" display="https://regionalfurnituresociety.files.wordpress.com/2022/02/rfs-nl-59-feingold.pdf" xr:uid="{7B0516A3-0042-DF46-AB2A-E512850B509B}"/>
    <hyperlink ref="F384" r:id="rId190" display="https://regionalfurnituresociety.files.wordpress.com/2022/02/rfs-nl-59-rosoman.pdf" xr:uid="{016CC992-AB85-DB49-8AD1-58C450ED5439}"/>
    <hyperlink ref="F385" r:id="rId191" display="https://regionalfurnituresociety.files.wordpress.com/2022/02/rfs-nl-59-bate.pdf" xr:uid="{81647A1B-C7A6-004E-BA36-435BF056D078}"/>
    <hyperlink ref="F386" r:id="rId192" display="https://regionalfurnituresociety.files.wordpress.com/2022/04/rfs-nl-59-bate-2.pdf" xr:uid="{D7A2223A-5814-8944-97A3-8B5EB8A700A7}"/>
    <hyperlink ref="F387" r:id="rId193" display="https://regionalfurnituresociety.files.wordpress.com/2022/02/rfs-nl-59-bryant.pdf" xr:uid="{01B46866-349B-FA49-BE84-BB624D03C2B9}"/>
    <hyperlink ref="F388" r:id="rId194" display="https://regionalfurnituresociety.files.wordpress.com/2022/02/rfs-nl-59-legg.pdf" xr:uid="{79BE2579-E8FD-7649-9BA5-6AF7E644908F}"/>
    <hyperlink ref="F389" r:id="rId195" display="https://regionalfurnituresociety.files.wordpress.com/2022/02/rfs-nl-59-speed.pdf" xr:uid="{E7BD07E3-4E87-6344-B4D4-C12666ED7CD1}"/>
    <hyperlink ref="F390" r:id="rId196" display="https://regionalfurnituresociety.files.wordpress.com/2022/02/rfs-nl-59-pickvance.pdf" xr:uid="{B73C90F5-C597-B847-B76C-E36B47771ECD}"/>
    <hyperlink ref="F391" r:id="rId197" display="https://regionalfurnituresociety.files.wordpress.com/2022/02/rfs-nl-59-schooling.pdf" xr:uid="{D99A1ECE-6BBA-A147-A644-16E17B488874}"/>
    <hyperlink ref="F392" r:id="rId198" display="https://regionalfurnituresociety.files.wordpress.com/2022/02/rfs-nl-59-sainsbury.pdf" xr:uid="{DD6BF144-1FE8-5341-8950-2BAB61207D84}"/>
    <hyperlink ref="F393" r:id="rId199" display="https://regionalfurnituresociety.files.wordpress.com/2022/02/rfs-nl-59-rydale.pdf" xr:uid="{A59972DB-9999-E746-A560-8A865095B140}"/>
    <hyperlink ref="F394" r:id="rId200" display="https://regionalfurnituresociety.files.wordpress.com/2022/02/rfs-nl-58-williams.pdf" xr:uid="{8BE6A507-ED3E-E64B-A479-D6ABE9E79B2F}"/>
    <hyperlink ref="F395" r:id="rId201" display="https://regionalfurnituresociety.files.wordpress.com/2022/02/rfs-nl-58-brears.pdf" xr:uid="{910EFB3F-A88A-AB45-A79E-635B6D23EFE4}"/>
    <hyperlink ref="F396" r:id="rId202" display="https://regionalfurnituresociety.files.wordpress.com/2022/02/rfs-nl-58-jenkins-hannah.pdf" xr:uid="{7696F296-C326-5D4C-88AC-02A2A1C9C19E}"/>
    <hyperlink ref="F397" r:id="rId203" display="https://regionalfurnituresociety.files.wordpress.com/2022/02/rfs-nl-58-butler.pdf" xr:uid="{3BD3FFA8-FBA0-0747-838F-408B6D207EE3}"/>
    <hyperlink ref="F398" r:id="rId204" display="https://regionalfurnituresociety.files.wordpress.com/2022/02/rfs-nl-58-barnes.pdf" xr:uid="{7484CEBA-2229-1244-BF1F-016F9AEA4FC8}"/>
    <hyperlink ref="F399" r:id="rId205" display="https://regionalfurnituresociety.files.wordpress.com/2022/02/rfs-nl-58-bate.pdf" xr:uid="{C5121D2B-C75F-514A-8CA0-4BB3F1B24AE0}"/>
    <hyperlink ref="F400" r:id="rId206" display="https://regionalfurnituresociety.files.wordpress.com/2022/02/rfs-nl-58-gall.pdf" xr:uid="{FFCC9A8C-9BD0-5A49-A51F-560B5EA75435}"/>
    <hyperlink ref="F401" r:id="rId207" display="https://regionalfurnituresociety.files.wordpress.com/2022/02/rfs-nl-58-halliwell.pdf" xr:uid="{43370A6F-722B-DF4C-B64D-17750248C7AF}"/>
    <hyperlink ref="F402" r:id="rId208" display="https://regionalfurnituresociety.files.wordpress.com/2022/02/rfs-nl-58-morton.pdf" xr:uid="{8D568DD2-47E4-7B49-9729-139113B395EE}"/>
    <hyperlink ref="F403" r:id="rId209" display="https://regionalfurnituresociety.files.wordpress.com/2022/02/rfs-nl-58-chandler.pdf" xr:uid="{D301373A-828B-1748-9F8E-EFE6283D6281}"/>
    <hyperlink ref="F404" r:id="rId210" display="https://regionalfurnituresociety.files.wordpress.com/2022/02/rfs-nl-58-pickvance.pdf" xr:uid="{AEAD639C-A9E7-064F-BF31-582AE438F220}"/>
    <hyperlink ref="F405" r:id="rId211" display="https://regionalfurnituresociety.files.wordpress.com/2022/02/rfs-nl-58-tomlinson.pdf" xr:uid="{FF643919-EA26-374B-B4E0-D6E985578CC4}"/>
    <hyperlink ref="F406" r:id="rId212" display="https://regionalfurnituresociety.files.wordpress.com/2022/02/rfs-nl-58-hopkinson-2.pdf" xr:uid="{BC13A865-6A59-1643-B193-99AFA70BB6D4}"/>
    <hyperlink ref="F407" r:id="rId213" display="https://regionalfurnituresociety.files.wordpress.com/2022/02/rfs-nl-58-copperwheat.pdf" xr:uid="{0DDC2460-11CF-184D-ABC8-1DEBA99B1F90}"/>
    <hyperlink ref="F408" r:id="rId214" display="https://regionalfurnituresociety.files.wordpress.com/2022/02/rfs-nl-58-white.pdf" xr:uid="{6FD280BA-7892-7847-B085-672326294234}"/>
    <hyperlink ref="F409" r:id="rId215" display="https://regionalfurnituresociety.files.wordpress.com/2022/02/rfs-nl-58-maclennan.pdf" xr:uid="{A993398E-E439-3245-BA07-E0048246AF28}"/>
    <hyperlink ref="F410" r:id="rId216" display="https://regionalfurnituresociety.files.wordpress.com/2022/02/rfs-nl-58-dewing.pdf" xr:uid="{EAA9D10A-AAD4-5E46-AAB6-0BAE0B284F18}"/>
    <hyperlink ref="F411" r:id="rId217" display="https://regionalfurnituresociety.files.wordpress.com/2022/02/rfs-nl-58-hopkinson.pdf" xr:uid="{38D9C6B4-B1F2-4740-887D-CBF80FD010F1}"/>
    <hyperlink ref="F412" r:id="rId218" display="https://regionalfurnituresociety.files.wordpress.com/2022/02/rfs-nl-58-crossley.pdf" xr:uid="{5D7B39E5-81DF-2449-8E8A-32A24502EB26}"/>
    <hyperlink ref="F413" r:id="rId219" display="https://regionalfurnituresociety.files.wordpress.com/2022/02/rfs-nl-58-stone.pdf" xr:uid="{C77FB8B0-7AE6-1044-B51B-1F24274BA5F2}"/>
    <hyperlink ref="F414" r:id="rId220" display="https://regionalfurnituresociety.files.wordpress.com/2022/02/rfs-nl-58-bradeni.pdf" xr:uid="{DF1140E6-EC6C-D44E-8451-AD9E4892280F}"/>
    <hyperlink ref="F415" r:id="rId221" display="https://regionalfurnituresociety.files.wordpress.com/2022/02/rfs-nl-57-pinn-2.pdf" xr:uid="{C09EF86F-8AF7-1448-9D07-BD4E587BF7CC}"/>
    <hyperlink ref="F416" r:id="rId222" display="https://regionalfurnituresociety.files.wordpress.com/2022/02/rfs-nl-57-starbuck.pdf" xr:uid="{7BD992BD-7401-D942-87DF-19068B17FF4C}"/>
    <hyperlink ref="F417" r:id="rId223" display="https://regionalfurnituresociety.files.wordpress.com/2022/02/rfs-nl-57-smith.pdf" xr:uid="{0D4DC80F-EC33-0F49-A1D5-930BFF384BF9}"/>
    <hyperlink ref="F418" r:id="rId224" display="https://regionalfurnituresociety.files.wordpress.com/2022/02/rfs-nl-57-pickvance.pdf" xr:uid="{5D1528FA-DF7D-C047-B5F1-B612FF640384}"/>
    <hyperlink ref="F419" r:id="rId225" display="https://regionalfurnituresociety.files.wordpress.com/2022/02/rfs-nl-57-claxton.pdf" xr:uid="{2FE2CE21-9C97-AC42-ADD8-6CED2A7C5662}"/>
    <hyperlink ref="F420" r:id="rId226" display="https://regionalfurnituresociety.files.wordpress.com/2022/02/rfs-nl-57-copperwheat.pdf" xr:uid="{5C9CCB4F-5741-2347-9E4B-A419B1D630BD}"/>
    <hyperlink ref="F421" r:id="rId227" display="https://regionalfurnituresociety.files.wordpress.com/2022/02/rfs-nl-57-rycroft.pdf" xr:uid="{5CB36B54-2FE2-744C-A629-664C21B64C46}"/>
    <hyperlink ref="F422" r:id="rId228" display="https://regionalfurnituresociety.files.wordpress.com/2022/02/rfs-nl-57-hancock.pdf" xr:uid="{027557AD-3212-164D-8DC5-851576F0D52F}"/>
    <hyperlink ref="F423" r:id="rId229" display="https://regionalfurnituresociety.files.wordpress.com/2022/02/rfs-nl-57-dewing.pdf" xr:uid="{3C2459C3-5EE4-294A-9AF3-2287FE08D58A}"/>
    <hyperlink ref="F424" r:id="rId230" display="https://regionalfurnituresociety.files.wordpress.com/2022/02/rfs-nl-57-bryant.pdf" xr:uid="{ACAC55F7-6B02-8F4A-A892-7C7770B27A15}"/>
    <hyperlink ref="F425" r:id="rId231" display="https://regionalfurnituresociety.files.wordpress.com/2022/02/rfs-nl-57-pinn.pdf" xr:uid="{DED9B7E0-489E-D04A-85D6-C856DE3144AE}"/>
    <hyperlink ref="F426" r:id="rId232" display="https://regionalfurnituresociety.files.wordpress.com/2022/02/rfs-nl-57-hartley.pdf" xr:uid="{4F151E13-12B5-3241-AD03-D5311E8423BE}"/>
    <hyperlink ref="F427" r:id="rId233" display="https://regionalfurnituresociety.files.wordpress.com/2022/02/rfs-nl-57-porritt.pdf" xr:uid="{72BB2402-AFAC-E941-809E-903B4A26B73B}"/>
    <hyperlink ref="F428" r:id="rId234" display="https://regionalfurnituresociety.files.wordpress.com/2022/02/rfs-nl-57-harris.pdf" xr:uid="{4DCB2271-BCEE-5C47-A54F-3C23039A5982}"/>
    <hyperlink ref="F429" r:id="rId235" display="https://regionalfurnituresociety.files.wordpress.com/2022/02/rfs-nl-57-fisher.pdf" xr:uid="{2BCB6C97-A137-7748-8092-9E6DE3B9E452}"/>
    <hyperlink ref="F430" r:id="rId236" display="https://regionalfurnituresociety.files.wordpress.com/2022/02/rfs-nl-57-stabler.pdf" xr:uid="{6EC57CCA-5F48-7B46-A00A-719370A65E50}"/>
    <hyperlink ref="F431" r:id="rId237" display="https://regionalfurnituresociety.files.wordpress.com/2022/02/rfs-nl-57-legg.pdf" xr:uid="{3DE83C01-8AC9-FF40-8051-D9A6F86EFFDD}"/>
    <hyperlink ref="F432" r:id="rId238" display="https://regionalfurnituresociety.files.wordpress.com/2022/02/rfs-nl-56-dewing-lee.pdf" xr:uid="{645FF832-01AD-6247-AC26-A411C181B00A}"/>
    <hyperlink ref="F433" r:id="rId239" display="https://regionalfurnituresociety.files.wordpress.com/2022/02/rfs-nl-56-mcclennan.pdf" xr:uid="{5DF4A7B7-6B83-6743-ABFB-4420053D97CB}"/>
    <hyperlink ref="F434" r:id="rId240" display="https://regionalfurnituresociety.files.wordpress.com/2022/02/rfs-nl-56-phillips.pdf" xr:uid="{6F48849D-2FCB-B848-93CC-82CB0A373CA3}"/>
    <hyperlink ref="F435" r:id="rId241" display="https://regionalfurnituresociety.files.wordpress.com/2022/02/rfs-nl-56-boram.pdf" xr:uid="{AA78CBDF-21DE-E64D-A8FB-D977E9D1ECA0}"/>
    <hyperlink ref="F436" r:id="rId242" display="https://regionalfurnituresociety.files.wordpress.com/2022/02/rfs-nl-56-white.pdf" xr:uid="{EBD2BF71-5DA2-8644-8B83-1F1ED042A489}"/>
    <hyperlink ref="F437" r:id="rId243" display="https://regionalfurnituresociety.files.wordpress.com/2022/02/rfs-nl-56-riley.pdf" xr:uid="{36CED8E0-9F9B-2C4D-AC54-7972A85223A0}"/>
    <hyperlink ref="F438" r:id="rId244" display="https://regionalfurnituresociety.files.wordpress.com/2022/02/rfs-nl-56-butler.pdf" xr:uid="{6FDBC4DF-A4B9-2548-AFEC-FB9D5C21DF2B}"/>
    <hyperlink ref="F439" r:id="rId245" display="https://regionalfurnituresociety.files.wordpress.com/2022/02/rfs-nl-56-humphrey.pdf" xr:uid="{6C374DE0-44DA-3E42-94EC-C852523CFE71}"/>
    <hyperlink ref="F440" r:id="rId246" display="https://regionalfurnituresociety.files.wordpress.com/2022/02/rfs-nl-56-pickvance.pdf" xr:uid="{382DCD16-B3D1-FE4D-BE8F-B38912F50C37}"/>
    <hyperlink ref="F441" r:id="rId247" display="https://regionalfurnituresociety.files.wordpress.com/2022/02/rfs-nl-56-dewing.pdf" xr:uid="{1BB33DEE-DC66-6947-8076-7C3E72898BD2}"/>
    <hyperlink ref="F442" r:id="rId248" display="https://regionalfurnituresociety.files.wordpress.com/2022/04/rfs-nl-56-white-2.pdf" xr:uid="{087F52A7-001A-0545-9985-16D83C332AB7}"/>
    <hyperlink ref="F443" r:id="rId249" display="https://regionalfurnituresociety.files.wordpress.com/2022/04/rfs-nl-56-speed.pdf" xr:uid="{A56832E4-1C49-BC45-9E57-80CD6F6611DF}"/>
    <hyperlink ref="F444" r:id="rId250" display="https://regionalfurnituresociety.files.wordpress.com/2022/04/rfs-nl-56-copperwheat.pdf" xr:uid="{9C89220B-7C47-3A45-81EF-0F872E8E1B11}"/>
    <hyperlink ref="F445" r:id="rId251" display="https://regionalfurnituresociety.files.wordpress.com/2022/02/rfs-nl-56-pinn.pdf" xr:uid="{441874A7-97F5-E74B-948C-B77E6457FD39}"/>
    <hyperlink ref="F446" r:id="rId252" display="https://regionalfurnituresociety.files.wordpress.com/2022/02/rfs-nl-56-parrott.pdf" xr:uid="{E6684C22-ADBE-EB46-8BB0-78E4A5268192}"/>
    <hyperlink ref="F447" r:id="rId253" display="https://regionalfurnituresociety.files.wordpress.com/2022/02/rfs-nl-56-wilson.pdf" xr:uid="{E07CD2FA-7715-0E45-B732-142B4201BE08}"/>
    <hyperlink ref="F448" r:id="rId254" display="https://regionalfurnituresociety.files.wordpress.com/2022/02/rfs-nl-56-alhoste.pdf" xr:uid="{DC659A1C-BA79-2643-86CF-75844B742BEA}"/>
    <hyperlink ref="F449" r:id="rId255" display="https://regionalfurnituresociety.files.wordpress.com/2022/02/rfs-nl-55-smoglian.pdf" xr:uid="{36B2EE3E-03FC-1944-94B6-CEC9F96A126F}"/>
    <hyperlink ref="F450" r:id="rId256" display="https://regionalfurnituresociety.files.wordpress.com/2022/02/rfs-nl-55-wakelin.pdf" xr:uid="{1439F2B3-EE79-1347-ADD8-59B62827F187}"/>
    <hyperlink ref="F451" r:id="rId257" display="https://regionalfurnituresociety.files.wordpress.com/2022/02/rfs-nl-55-pickvance-2.pdf" xr:uid="{C37C2BE8-D227-2943-BEF0-99BF7FA21F3A}"/>
    <hyperlink ref="F452" r:id="rId258" display="https://regionalfurnituresociety.files.wordpress.com/2022/02/rfs-nl-55-phillips.pdf" xr:uid="{06DBDC75-4453-7A4E-866E-B74045BCADFC}"/>
    <hyperlink ref="F453" r:id="rId259" display="https://regionalfurnituresociety.files.wordpress.com/2022/02/rfs-nl-55-hartley.pdf" xr:uid="{77482EB5-1F41-F744-B075-FC62FA75891B}"/>
    <hyperlink ref="F454" r:id="rId260" display="https://regionalfurnituresociety.files.wordpress.com/2022/02/rfs-nl-55-butler.pdf" xr:uid="{8AB26397-3244-F043-8237-961B67FC29A3}"/>
    <hyperlink ref="F455" r:id="rId261" display="https://regionalfurnituresociety.files.wordpress.com/2022/02/rfs-nl-55-pickvance.pdf" xr:uid="{92E431FC-61E5-3C4B-A673-558185F6E54B}"/>
    <hyperlink ref="F456" r:id="rId262" display="https://regionalfurnituresociety.files.wordpress.com/2022/02/rfs-nl-55-green.pdf" xr:uid="{A1799570-E88A-5643-B2DC-797A8E973552}"/>
    <hyperlink ref="F457" r:id="rId263" display="https://regionalfurnituresociety.files.wordpress.com/2022/02/rfs-nl-55-eglin.pdf" xr:uid="{EE1D20CC-9E8F-E948-A4F0-855E2AFE7EF4}"/>
    <hyperlink ref="F458" r:id="rId264" display="https://regionalfurnituresociety.files.wordpress.com/2022/02/rfs-nl-55-stabler.pdf" xr:uid="{D234FC98-F6E8-D74C-A34B-BA4A2E9F51AA}"/>
    <hyperlink ref="F459" r:id="rId265" display="https://regionalfurnituresociety.files.wordpress.com/2022/04/rfs-nl-55-hancock.pdf" xr:uid="{D59FFB66-38F2-5F4F-AA8B-C01E07006FD1}"/>
    <hyperlink ref="F460" r:id="rId266" display="https://regionalfurnituresociety.files.wordpress.com/2022/02/rfs-nl-55-brears.pdf" xr:uid="{91AFE947-0A62-9740-B643-54EF1728BA3D}"/>
    <hyperlink ref="F461" r:id="rId267" display="https://regionalfurnituresociety.files.wordpress.com/2022/04/rfs-nl-55-feingold.pdf" xr:uid="{DFBA9B0E-7AAA-AD48-9A48-75CE22823340}"/>
    <hyperlink ref="F462" r:id="rId268" display="https://regionalfurnituresociety.files.wordpress.com/2022/02/rfs-nl-55-crossley.pdf" xr:uid="{EEEAF0E3-4240-2844-86FC-85FD1B043F83}"/>
    <hyperlink ref="F463" r:id="rId269" display="https://regionalfurnituresociety.files.wordpress.com/2022/02/rfs-nl-55-vost.pdf" xr:uid="{891A56F2-44A6-1942-B20A-BACF2849BF7F}"/>
    <hyperlink ref="F464" r:id="rId270" display="https://regionalfurnituresociety.files.wordpress.com/2022/02/rfs-nl-54-humphrey.pdf" xr:uid="{E8B9602D-93BD-804E-988E-F2CC45AD51E7}"/>
    <hyperlink ref="F465" r:id="rId271" display="https://regionalfurnituresociety.files.wordpress.com/2022/02/rfs-nl-54-parry.pdf" xr:uid="{0CEE9ED7-4D45-084F-8ECB-BB94EB3F317A}"/>
    <hyperlink ref="F466" r:id="rId272" display="https://regionalfurnituresociety.files.wordpress.com/2022/04/rfs-nl-54-fraser.pdf" xr:uid="{8A06F390-8C2F-BC42-81A1-9C26D6FACEDF}"/>
    <hyperlink ref="F467" r:id="rId273" display="https://regionalfurnituresociety.files.wordpress.com/2022/04/rfs-nl-54-ramsay.pdf" xr:uid="{A6C87BE8-C5C6-B843-AE9D-CA6757474368}"/>
    <hyperlink ref="F468" r:id="rId274" display="https://regionalfurnituresociety.files.wordpress.com/2022/04/rfs-nl-54-body.pdf" xr:uid="{86F46BF1-4418-1647-9DF4-C7FC5FEDD24A}"/>
    <hyperlink ref="F469" r:id="rId275" display="https://regionalfurnituresociety.files.wordpress.com/2022/02/rfs-nl-54-coughlan.pdf" xr:uid="{08214CC0-D879-5347-AE26-D439C8370729}"/>
    <hyperlink ref="F470" r:id="rId276" display="https://regionalfurnituresociety.files.wordpress.com/2022/02/rfs-nl-54-bryant-v.pdf" xr:uid="{28BF271C-342D-724E-964E-494816A1CD54}"/>
    <hyperlink ref="F471" r:id="rId277" display="https://regionalfurnituresociety.files.wordpress.com/2022/02/rfs-nl-54-bryant-d.pdf" xr:uid="{3163B402-3002-5F46-8E3B-E5DD29E7DA24}"/>
    <hyperlink ref="F472" r:id="rId278" display="https://regionalfurnituresociety.files.wordpress.com/2022/02/rfs-nl-54-jefferies.pdf" xr:uid="{662537AD-A54B-6C44-A7A3-E1C326120491}"/>
    <hyperlink ref="F473" r:id="rId279" display="https://regionalfurnituresociety.files.wordpress.com/2022/02/rfs-nl-54-bryant.pdf" xr:uid="{AE55E2D4-1308-9C43-B7FE-554E05A4C9A4}"/>
    <hyperlink ref="F474" r:id="rId280" display="https://regionalfurnituresociety.files.wordpress.com/2022/02/rfs-nl-54-stabler.pdf" xr:uid="{E520DA7B-D5D1-AA44-A620-40808EE3CAAE}"/>
    <hyperlink ref="F475" r:id="rId281" display="https://regionalfurnituresociety.files.wordpress.com/2022/02/rfs-nl-53-pickvance-2.pdf" xr:uid="{95A2D52B-BF92-324D-AA61-EAB7380B79E5}"/>
    <hyperlink ref="F476" r:id="rId282" display="https://regionalfurnituresociety.files.wordpress.com/2022/02/rfs-nl-53-millar.pdf" xr:uid="{17B34363-096D-1D45-A20A-09D3719CC98E}"/>
    <hyperlink ref="F477" r:id="rId283" display="https://regionalfurnituresociety.files.wordpress.com/2022/02/rfs-nl-53-riley.pdf" xr:uid="{6D55CF55-76B2-0043-B0CF-CF80DADC0C35}"/>
    <hyperlink ref="F478" r:id="rId284" display="https://regionalfurnituresociety.files.wordpress.com/2022/02/rfs-nl-53-stone.pdf" xr:uid="{3E7BA3E6-AE5E-6D43-81AC-71D7F9B79AF4}"/>
    <hyperlink ref="F479" r:id="rId285" display="https://regionalfurnituresociety.files.wordpress.com/2022/02/rfs-nl-53-feingold.pdf" xr:uid="{04C0C053-89FE-4643-9A45-11E056D733C4}"/>
    <hyperlink ref="F480" r:id="rId286" display="https://regionalfurnituresociety.files.wordpress.com/2022/02/rfs-nl-53-claxton-2.pdf" xr:uid="{2DCF9DFC-671A-2E45-B3CB-8DBDC28404F6}"/>
    <hyperlink ref="F481" r:id="rId287" display="https://regionalfurnituresociety.files.wordpress.com/2022/02/rfs-nl-53-haines.pdf" xr:uid="{A1C65FFC-0DF3-7645-8CEA-2D5FD724821D}"/>
    <hyperlink ref="F482" r:id="rId288" display="https://regionalfurnituresociety.files.wordpress.com/2022/02/rfs-nl-53-stabler.pdf" xr:uid="{4C96BF70-C99C-EC41-A3B4-E04DBDEF5A32}"/>
    <hyperlink ref="F483" r:id="rId289" display="https://regionalfurnituresociety.files.wordpress.com/2022/02/rfs-nl-53-white.pdf" xr:uid="{454A186C-BF2B-9043-B3BF-705DB7A38EF2}"/>
    <hyperlink ref="F484" r:id="rId290" display="https://regionalfurnituresociety.files.wordpress.com/2022/02/rfs-nl-53-pickvance.pdf" xr:uid="{95C806C0-2AB3-5C4E-84E7-3747A5318C00}"/>
    <hyperlink ref="F485" r:id="rId291" display="https://regionalfurnituresociety.files.wordpress.com/2022/02/rfs-nl-53-dewing.pdf" xr:uid="{CDE6BE8E-2D0A-6740-BCF4-78ACA5BC14E9}"/>
    <hyperlink ref="F486" r:id="rId292" display="https://regionalfurnituresociety.files.wordpress.com/2022/02/rfs-nl-53-stuart.pdf" xr:uid="{AC33F261-88F4-9A4D-BE04-1A79F6C18361}"/>
    <hyperlink ref="F487" r:id="rId293" display="https://regionalfurnituresociety.files.wordpress.com/2022/04/rfs-nl-53-mitchell.pdf" xr:uid="{DE6E8754-D71A-B048-806B-7FCA9616310D}"/>
    <hyperlink ref="F488" r:id="rId294" display="https://regionalfurnituresociety.files.wordpress.com/2022/02/rfs-nl-53-mcclennan.pdf" xr:uid="{10F3060E-BC43-FB43-A938-3625A518D598}"/>
    <hyperlink ref="F489" r:id="rId295" display="https://regionalfurnituresociety.files.wordpress.com/2022/02/rfs-nl-53-hay.pdf" xr:uid="{51BE9211-63D0-BF45-852B-F247C79F10D3}"/>
    <hyperlink ref="F490" r:id="rId296" display="https://regionalfurnituresociety.files.wordpress.com/2022/02/rfs-nl-53-claxton.pdf" xr:uid="{5EC6A215-773C-5E42-BBC9-5F1EEAD84429}"/>
    <hyperlink ref="F491" r:id="rId297" display="https://regionalfurnituresociety.files.wordpress.com/2022/02/rfs-nl-53-parry.pdf" xr:uid="{DC33D532-F122-6842-BED0-55AA10317AAC}"/>
    <hyperlink ref="F492" r:id="rId298" display="https://regionalfurnituresociety.files.wordpress.com/2022/02/rfs-nl-53-ewelme.pdf" xr:uid="{C2FA1C4E-0F9C-D045-99E6-A876293350EC}"/>
    <hyperlink ref="F493" r:id="rId299" display="https://regionalfurnituresociety.files.wordpress.com/2022/02/rfs-nl-52-robey.pdf" xr:uid="{9F85F4C2-0171-AA41-AC4A-5991D7A9495A}"/>
    <hyperlink ref="F494" r:id="rId300" display="https://regionalfurnituresociety.files.wordpress.com/2022/02/rfs-nl-52-chinnery.pdf" xr:uid="{6682A7E7-D3A3-7744-B917-A5A747EAA18C}"/>
    <hyperlink ref="F495" r:id="rId301" display="https://regionalfurnituresociety.files.wordpress.com/2022/04/rfs-nl-52-currie.pdf" xr:uid="{397957A3-A874-D443-B6A5-3F8646DBF5EC}"/>
    <hyperlink ref="F496" r:id="rId302" display="https://regionalfurnituresociety.files.wordpress.com/2022/04/rfs-nl-52-gall.pdf" xr:uid="{B03CCE16-E808-E944-B47B-D5454465AACA}"/>
    <hyperlink ref="F497" r:id="rId303" display="https://regionalfurnituresociety.files.wordpress.com/2022/02/rfs-nl-52-woodcock.pdf" xr:uid="{BDC3E303-F84F-B249-82E5-1ED488883B4C}"/>
    <hyperlink ref="F498" r:id="rId304" display="https://regionalfurnituresociety.files.wordpress.com/2022/02/rfs-nl-52-clarke.pdf" xr:uid="{D86F03CB-ED1F-5948-9557-0C4186D0B348}"/>
    <hyperlink ref="F499" r:id="rId305" display="https://regionalfurnituresociety.files.wordpress.com/2022/02/rfs-nl-52-rosoman.pdf" xr:uid="{775C6967-C89B-EE47-A3F3-5867F7752D13}"/>
    <hyperlink ref="F500" r:id="rId306" display="https://regionalfurnituresociety.files.wordpress.com/2022/04/rfs-nl-52-legg-2.pdf" xr:uid="{F0354710-3D30-9645-AAFC-A87C31B9B464}"/>
    <hyperlink ref="F501" r:id="rId307" display="https://regionalfurnituresociety.files.wordpress.com/2022/02/rfs-nl-52-legg.pdf" xr:uid="{E90FAD30-477E-F846-B061-66E70B5313A5}"/>
    <hyperlink ref="F502" r:id="rId308" display="https://regionalfurnituresociety.files.wordpress.com/2022/02/rfs-nl-52-hancock.pdf" xr:uid="{86463C57-DC6E-CE4D-AE28-04BE80FB05BA}"/>
    <hyperlink ref="F503" r:id="rId309" display="https://regionalfurnituresociety.files.wordpress.com/2022/02/rfs-nl-52-riley.pdf" xr:uid="{244E3833-3173-4A4D-BEB7-44A7C44F9477}"/>
    <hyperlink ref="F504" r:id="rId310" display="https://regionalfurnituresociety.files.wordpress.com/2022/02/rfs-nl-52-stabler.pdf" xr:uid="{8BD114E6-08FD-DC49-A485-18C1E1086044}"/>
    <hyperlink ref="F505" r:id="rId311" display="https://regionalfurnituresociety.files.wordpress.com/2022/02/rfs-nl-52-phillips.pdf" xr:uid="{C3214866-7B74-DB49-895C-A9001F9C31E3}"/>
    <hyperlink ref="F506" r:id="rId312" display="https://regionalfurnituresociety.files.wordpress.com/2022/02/rfs-nl-52-pickvance-2.pdf" xr:uid="{81D047E6-4510-6A4F-8803-4D7D77D7B6C6}"/>
    <hyperlink ref="F507" r:id="rId313" display="https://regionalfurnituresociety.files.wordpress.com/2022/02/rfs-nl-52-bartleet.pdf" xr:uid="{694A9B0D-D2DF-0C44-BEEA-ADAB74533C34}"/>
    <hyperlink ref="F508" r:id="rId314" display="https://regionalfurnituresociety.files.wordpress.com/2022/02/rfs-nl-52-pinn.pdf" xr:uid="{09AFEF1A-8841-4443-9A0F-B6966752EF07}"/>
    <hyperlink ref="F509" r:id="rId315" display="https://regionalfurnituresociety.files.wordpress.com/2022/02/rfs-nl-52-green.pdf" xr:uid="{808E454D-C2A1-5744-ABFA-0091234FE433}"/>
    <hyperlink ref="F510" r:id="rId316" display="https://regionalfurnituresociety.files.wordpress.com/2022/02/rfs-nl-52-butler.pdf" xr:uid="{D317DC04-7298-E440-B6E0-1BA83173AFBD}"/>
    <hyperlink ref="F511" r:id="rId317" display="https://regionalfurnituresociety.files.wordpress.com/2022/02/rfs-nl-52-fraser.pdf" xr:uid="{0544988B-1677-DC46-80A7-0BB68E554FBD}"/>
    <hyperlink ref="F512" r:id="rId318" display="https://regionalfurnituresociety.files.wordpress.com/2022/02/rfs-nl-52-pickvance.pdf" xr:uid="{A12A4743-1525-C74E-AFA6-620E76BBA216}"/>
    <hyperlink ref="F513" r:id="rId319" display="https://regionalfurnituresociety.files.wordpress.com/2022/02/rfs-nl-52-channer.pdf" xr:uid="{84D0115D-7356-F941-9225-E2A1558064BD}"/>
    <hyperlink ref="F514" r:id="rId320" display="https://regionalfurnituresociety.files.wordpress.com/2022/02/rfs-nl-52-cotton.pdf" xr:uid="{94B1006B-68B7-0C4C-84AB-FA4B1BBD6787}"/>
    <hyperlink ref="F515" r:id="rId321" display="https://regionalfurnituresociety.files.wordpress.com/2022/02/rfs-nl-51-currie.pdf" xr:uid="{1F2F9738-5E24-9745-BBB7-DE277D472599}"/>
    <hyperlink ref="F516" r:id="rId322" display="https://regionalfurnituresociety.files.wordpress.com/2022/02/rfs-nl-51-abbott.pdf" xr:uid="{67CE19EA-4F47-234D-A53A-39019E2BB17A}"/>
    <hyperlink ref="F517" r:id="rId323" display="https://regionalfurnituresociety.files.wordpress.com/2022/02/rfs-nl-51-lee.pdf" xr:uid="{CEACD141-9B02-694F-A720-B802460AE689}"/>
    <hyperlink ref="F518" r:id="rId324" display="https://regionalfurnituresociety.files.wordpress.com/2022/02/rfs-nl-51-lindfield.pdf" xr:uid="{2A9080B8-3E8A-7145-8B6F-81AD689B8F5B}"/>
    <hyperlink ref="F519" r:id="rId325" display="https://regionalfurnituresociety.files.wordpress.com/2022/04/rfs-nl-51-poulter.pdf" xr:uid="{90958CEB-BEE0-EA4B-91A2-C1FCEA89F952}"/>
    <hyperlink ref="F520" r:id="rId326" display="https://regionalfurnituresociety.files.wordpress.com/2022/02/rfs-nl-51-rosoman.pdf" xr:uid="{8B15A32B-5513-2645-9840-B9B736ABDDCC}"/>
    <hyperlink ref="F521" r:id="rId327" display="https://regionalfurnituresociety.files.wordpress.com/2022/02/rfs-nl-51-king.pdf" xr:uid="{707B23AD-B301-824E-A622-0031DA10B39C}"/>
    <hyperlink ref="F522" r:id="rId328" display="https://regionalfurnituresociety.files.wordpress.com/2022/02/rfs-nl-50-currie.pdf" xr:uid="{8348F2CC-7846-C242-BE07-2A996A64239C}"/>
    <hyperlink ref="F523" r:id="rId329" display="https://regionalfurnituresociety.files.wordpress.com/2022/04/rfs-nl-50-black.pdf" xr:uid="{BAED80C8-A8EE-F846-B72A-045072A620DA}"/>
    <hyperlink ref="F524" r:id="rId330" display="https://regionalfurnituresociety.files.wordpress.com/2022/04/rfs-nl-50-boram.pdf" xr:uid="{FD55F9F8-E30D-014C-A011-8FB1ECF2DE25}"/>
    <hyperlink ref="F525" r:id="rId331" display="https://regionalfurnituresociety.files.wordpress.com/2022/04/rfs-nl-50-green.pdf" xr:uid="{9EAFFA62-EA57-E143-B943-5643231B9FAE}"/>
    <hyperlink ref="F526" r:id="rId332" display="https://regionalfurnituresociety.files.wordpress.com/2022/04/rfs-nl-50-stabler.pdf" xr:uid="{237AF6BB-B917-3D47-B5C2-051BA24316CA}"/>
    <hyperlink ref="F527" r:id="rId333" display="https://regionalfurnituresociety.files.wordpress.com/2022/04/rfs-nl-50-legg.pdf" xr:uid="{5626BD01-A508-3347-9424-222540CA4734}"/>
    <hyperlink ref="F528" r:id="rId334" display="https://regionalfurnituresociety.files.wordpress.com/2022/02/rfs-nl-50-pinn.pdf" xr:uid="{0A62AEF9-BBC7-B043-BC26-C9EC9C68D85C}"/>
    <hyperlink ref="F529" r:id="rId335" display="https://regionalfurnituresociety.files.wordpress.com/2022/04/rfs-nl-50-cotton.pdf" xr:uid="{06848D3B-3912-3846-B310-A7ED081A4BE4}"/>
    <hyperlink ref="F530" r:id="rId336" display="https://regionalfurnituresociety.files.wordpress.com/2022/02/rfs-nl-50-parrott.pdf" xr:uid="{3E278EE8-3794-0849-82A0-3859193B27F9}"/>
    <hyperlink ref="F531" r:id="rId337" display="https://regionalfurnituresociety.files.wordpress.com/2022/02/rfs-nl-50-brownlow.pdf" xr:uid="{0487ABCB-6EB2-5342-A318-C94E2325E52C}"/>
    <hyperlink ref="F532" r:id="rId338" display="https://regionalfurnituresociety.files.wordpress.com/2022/02/rfs-nl-49-lightman.pdf" xr:uid="{8B4B6710-7E8F-F842-97DE-3D28FE5C8E83}"/>
    <hyperlink ref="F533" r:id="rId339" display="https://regionalfurnituresociety.files.wordpress.com/2022/02/rfs-nl-49-downey.pdf" xr:uid="{D3ECD8B8-E14F-D945-8942-B3D14894FF9A}"/>
    <hyperlink ref="F534" r:id="rId340" display="https://regionalfurnituresociety.files.wordpress.com/2022/02/rfs-nl-49-parrott.pdf" xr:uid="{CBAB0D06-4EEE-9948-A24A-AF36DAE10B24}"/>
    <hyperlink ref="F535" r:id="rId341" display="https://regionalfurnituresociety.files.wordpress.com/2022/02/rfs-nl-49-heginbotham.pdf" xr:uid="{7C2878A8-C657-1940-B064-3883A86DE812}"/>
    <hyperlink ref="F536" r:id="rId342" display="https://regionalfurnituresociety.files.wordpress.com/2022/02/rfs-nl-49-claxton.pdf" xr:uid="{3A59B5FF-08A0-9E45-8F4F-1DD28551DDE5}"/>
    <hyperlink ref="F537" r:id="rId343" display="https://regionalfurnituresociety.files.wordpress.com/2022/02/rfs-nl-49-legg.pdf" xr:uid="{2F6D2944-EF2A-8A45-AE0C-945029EAE021}"/>
    <hyperlink ref="F538" r:id="rId344" display="https://regionalfurnituresociety.files.wordpress.com/2022/04/rfs-nl-49-holland.pdf" xr:uid="{C37BA55B-B82B-A847-AFAB-A73DA3C8F2B0}"/>
    <hyperlink ref="F539" r:id="rId345" display="https://regionalfurnituresociety.files.wordpress.com/2022/04/rfs-nl-49-lee-2.pdf" xr:uid="{874562C4-BDB6-AF4D-B619-A2E8E0FFA220}"/>
    <hyperlink ref="F540" r:id="rId346" display="https://regionalfurnituresociety.files.wordpress.com/2022/04/rfs-nl-49-lee.pdf" xr:uid="{4956B6E0-84EC-7E44-9A32-71E776ECEAEF}"/>
    <hyperlink ref="F541" r:id="rId347" display="https://regionalfurnituresociety.files.wordpress.com/2022/04/rfs-nl-49-jefferies.pdf" xr:uid="{BDCEAA1F-E471-EB47-A371-BBD928E63E5C}"/>
    <hyperlink ref="F542" r:id="rId348" display="https://regionalfurnituresociety.files.wordpress.com/2022/04/rfs-nl-49-morton.pdf" xr:uid="{8088BFE7-B3E3-C547-AEE1-6A0850520927}"/>
    <hyperlink ref="F543" r:id="rId349" display="https://regionalfurnituresociety.files.wordpress.com/2022/04/rfs-nl-49-stone.pdf" xr:uid="{57731554-4F98-0F45-B65B-B3E113D72899}"/>
    <hyperlink ref="F544" r:id="rId350" display="https://regionalfurnituresociety.files.wordpress.com/2022/04/rfs-nl-49-pinn-t.pdf" xr:uid="{81472701-EBCB-664F-98BC-F8164CBEA457}"/>
    <hyperlink ref="F545" r:id="rId351" display="https://regionalfurnituresociety.files.wordpress.com/2022/04/rfs-nl-49-green.pdf" xr:uid="{4092A78A-BDCD-6148-9B91-138BE581C612}"/>
    <hyperlink ref="F546" r:id="rId352" display="https://regionalfurnituresociety.files.wordpress.com/2022/04/rfs-nl-49-pinn.pdf" xr:uid="{6378A503-94EA-F346-A2C3-D0E0E8B09522}"/>
    <hyperlink ref="F547" r:id="rId353" display="https://regionalfurnituresociety.files.wordpress.com/2022/04/rfs-nl-49-phillips-2.pdf" xr:uid="{CC1FA9DB-77D9-FF4E-BE2B-66FF71B3A46F}"/>
    <hyperlink ref="F548" r:id="rId354" display="https://regionalfurnituresociety.files.wordpress.com/2022/04/rfs-nl-49-phillips.pdf" xr:uid="{3E7AE6A0-7AD4-314A-AE24-867A8A670355}"/>
    <hyperlink ref="F549" r:id="rId355" display="https://regionalfurnituresociety.files.wordpress.com/2022/04/rfs-nl-49-phelps.pdf" xr:uid="{0D9F57F0-D527-364C-990B-35B9C34682CE}"/>
    <hyperlink ref="F550" r:id="rId356" display="https://regionalfurnituresociety.files.wordpress.com/2022/04/rfs-nl-49-lindfield-2.pdf" xr:uid="{CD166F17-0A0B-2A4D-B0D9-07001F5CA3E2}"/>
    <hyperlink ref="F551" r:id="rId357" display="https://regionalfurnituresociety.files.wordpress.com/2022/04/rfs-nl-49-myers.pdf" xr:uid="{23D832A3-93DB-3040-BA08-CA9A56D97568}"/>
    <hyperlink ref="F552" r:id="rId358" display="https://regionalfurnituresociety.files.wordpress.com/2022/04/rfs-nl-49-lindfield.pdf" xr:uid="{2981D572-2CD7-3B4F-9E6D-E154198EC988}"/>
    <hyperlink ref="F553" r:id="rId359" display="https://regionalfurnituresociety.files.wordpress.com/2022/04/rfs-nl-49-meyer.pdf" xr:uid="{D529D05B-380B-1E4A-A6E0-4022BBCA8990}"/>
    <hyperlink ref="F554" r:id="rId360" display="https://regionalfurnituresociety.files.wordpress.com/2022/02/rfs-nl-49-harding.pdf" xr:uid="{DF882BEF-C1B4-364E-8A1B-60DB4B817C2B}"/>
    <hyperlink ref="F555" r:id="rId361" display="https://regionalfurnituresociety.files.wordpress.com/2022/02/rfs-nl-49-fraser.pdf" xr:uid="{4F163841-9253-F344-9B41-851597847B43}"/>
    <hyperlink ref="F556" r:id="rId362" display="https://regionalfurnituresociety.files.wordpress.com/2022/02/rfs-nl-49-pickvance.pdf" xr:uid="{C2C8C0DC-81A5-9B4B-935B-EE6BAABF6501}"/>
    <hyperlink ref="F557" r:id="rId363" display="https://regionalfurnituresociety.files.wordpress.com/2022/02/rfs-nl-49-horsley.pdf" xr:uid="{9E67CC87-CE04-174C-8D76-4B79267778DD}"/>
    <hyperlink ref="F558" r:id="rId364" display="https://regionalfurnituresociety.files.wordpress.com/2022/02/rfs-nl-48-elsworth.pdf" xr:uid="{35E82869-8777-6742-8106-FE5C42A897E5}"/>
    <hyperlink ref="F559" r:id="rId365" display="https://regionalfurnituresociety.files.wordpress.com/2022/02/rfs-nl-48-read.pdf" xr:uid="{29BA798F-B45A-9045-A6F2-2CA3358187D1}"/>
    <hyperlink ref="F560" r:id="rId366" display="https://regionalfurnituresociety.files.wordpress.com/2022/02/rfs-nl-48-parrott-2.pdf" xr:uid="{12B1B6F7-A948-1A4A-89D0-C607306081AD}"/>
    <hyperlink ref="F561" r:id="rId367" display="https://regionalfurnituresociety.files.wordpress.com/2022/02/rfs-nl-48-currie.pdf" xr:uid="{C8910AB6-6D89-8448-9B43-96564C1ECD63}"/>
    <hyperlink ref="F562" r:id="rId368" display="https://regionalfurnituresociety.files.wordpress.com/2022/04/rfs-nl-48-boram.pdf" xr:uid="{3121E6A1-EF13-DC41-89CB-241CB82CBABF}"/>
    <hyperlink ref="F563" r:id="rId369" display="https://regionalfurnituresociety.files.wordpress.com/2022/04/rfs-nl-48-currie-2.pdf" xr:uid="{14647B10-C0A0-144D-A81F-9F6E4A97A0F8}"/>
    <hyperlink ref="F564" r:id="rId370" display="https://regionalfurnituresociety.files.wordpress.com/2022/02/rfs-nl-48-parrott.pdf" xr:uid="{AAF56BEF-01D9-7F44-A543-012C4CCC999F}"/>
    <hyperlink ref="F565" r:id="rId371" display="https://regionalfurnituresociety.files.wordpress.com/2022/02/rfs-nl-48-poulter.pdf" xr:uid="{BE778061-99AC-4640-81DC-794BCB49B03D}"/>
    <hyperlink ref="F566" r:id="rId372" display="https://regionalfurnituresociety.files.wordpress.com/2022/02/rfs-nl-48-hodges.pdf" xr:uid="{0A048950-9438-7E4D-A8CB-CADC507B7015}"/>
    <hyperlink ref="F567" r:id="rId373" display="https://regionalfurnituresociety.files.wordpress.com/2022/02/rfs-nl-47-black.pdf" xr:uid="{06E10D9D-99D0-C243-9696-81EA0F32F934}"/>
    <hyperlink ref="F568" r:id="rId374" display="https://regionalfurnituresociety.files.wordpress.com/2022/02/rfs-nl-47-downey-2.pdf" xr:uid="{F4FD6D30-BBC5-534E-9349-A13A8BD9A546}"/>
    <hyperlink ref="F569" r:id="rId375" display="https://regionalfurnituresociety.files.wordpress.com/2022/02/rfs-nl-47-boram-2.pdf" xr:uid="{8E7CD150-5B67-074E-B22B-EA4222A4B6C2}"/>
    <hyperlink ref="F570" r:id="rId376" display="https://regionalfurnituresociety.files.wordpress.com/2022/02/rfs-nl-47-pearce.pdf" xr:uid="{1D63D855-BC5C-0546-BD35-766BA40637EF}"/>
    <hyperlink ref="F571" r:id="rId377" display="https://regionalfurnituresociety.files.wordpress.com/2022/02/rfs-nl-47-bebb-2.pdf" xr:uid="{B7217C4E-FAF5-874C-ACBD-F18037EF985E}"/>
    <hyperlink ref="F572" r:id="rId378" display="https://regionalfurnituresociety.files.wordpress.com/2022/04/rfs-nl-47-scotland.pdf" xr:uid="{C7386F0D-36B3-AD46-A95B-3CCCB6257BB3}"/>
    <hyperlink ref="F573" r:id="rId379" display="https://regionalfurnituresociety.files.wordpress.com/2022/04/rfs-nl-47-claxton.pdf" xr:uid="{83911C58-F08B-104A-BA44-AEE96587D1C4}"/>
    <hyperlink ref="F574" r:id="rId380" display="https://regionalfurnituresociety.files.wordpress.com/2022/04/rfs-nl-47-hannah.pdf" xr:uid="{98B6AEC6-A37B-764B-87B4-9747F39459D4}"/>
    <hyperlink ref="F575" r:id="rId381" display="https://regionalfurnituresociety.files.wordpress.com/2022/04/rfs-nl-47-legg.pdf" xr:uid="{FCC16421-8D69-F249-8E7E-871FCFD1447E}"/>
    <hyperlink ref="F576" r:id="rId382" display="https://regionalfurnituresociety.files.wordpress.com/2022/02/rfs-nl-47-currie-2.pdf" xr:uid="{D7DEB40B-85FF-9548-BD23-882184EBDE03}"/>
    <hyperlink ref="F577" r:id="rId383" display="https://regionalfurnituresociety.files.wordpress.com/2022/04/rfs-nl-47-pinn.pdf" xr:uid="{68CED08C-9BAC-F94D-AA80-37FA164A0E2F}"/>
    <hyperlink ref="F578" r:id="rId384" display="https://regionalfurnituresociety.files.wordpress.com/2022/02/rfs-nl-47-chinnery.pdf" xr:uid="{E4D50F96-0919-074D-8B28-8DB78AD5D1A1}"/>
    <hyperlink ref="F579" r:id="rId385" display="https://regionalfurnituresociety.files.wordpress.com/2022/04/rfs-nl-47-parrott.pdf" xr:uid="{0DB7E26D-634F-A34C-AD03-E961030B6050}"/>
    <hyperlink ref="F580" r:id="rId386" display="https://regionalfurnituresociety.files.wordpress.com/2022/04/rfs-nl-47-boram.pdf" xr:uid="{B7898A91-4DE7-0147-8697-48093775BD28}"/>
    <hyperlink ref="F581" r:id="rId387" display="https://regionalfurnituresociety.files.wordpress.com/2022/02/rfs-nl-47-currie.pdf" xr:uid="{C84CCEAB-8D5E-AE4F-824B-115413D89758}"/>
    <hyperlink ref="F582" r:id="rId388" display="https://regionalfurnituresociety.files.wordpress.com/2022/02/rfs-nl-47-storey.pdf" xr:uid="{F3D4BE87-92FA-A549-A074-1D16578B3F72}"/>
    <hyperlink ref="F583" r:id="rId389" display="https://regionalfurnituresociety.files.wordpress.com/2022/02/rfs-nl-47-bebb.pdf" xr:uid="{0CFAA757-8C16-A04E-9E47-708DE0A3D673}"/>
    <hyperlink ref="F584" r:id="rId390" display="https://regionalfurnituresociety.files.wordpress.com/2022/02/rfs-nl-46-spedding.pdf" xr:uid="{0A99D555-0366-5D4C-9F89-EE8B46066266}"/>
    <hyperlink ref="F585" r:id="rId391" display="https://regionalfurnituresociety.files.wordpress.com/2022/02/rfs-nl-46-sutcliffe.pdf" xr:uid="{5ECFDB1A-AB6A-3641-BE55-0BDD227A4871}"/>
    <hyperlink ref="F586" r:id="rId392" display="https://regionalfurnituresociety.files.wordpress.com/2022/02/rfs-nl-46-fisher.pdf" xr:uid="{F30AC3AE-927D-0449-9892-3301DE01EF74}"/>
    <hyperlink ref="F587" r:id="rId393" display="https://regionalfurnituresociety.files.wordpress.com/2022/02/rfs-nl-46-bryant.pdf" xr:uid="{5403F7E5-F831-464D-842B-FF25152A3113}"/>
    <hyperlink ref="F588" r:id="rId394" display="https://regionalfurnituresociety.files.wordpress.com/2022/02/rfs-nl-46-parrott-2.pdf" xr:uid="{E8E72CB7-5806-8341-B83A-853A867A8DCE}"/>
    <hyperlink ref="F589" r:id="rId395" display="https://regionalfurnituresociety.files.wordpress.com/2022/02/rfs-nl-46-parker-f.pdf" xr:uid="{1C0EB752-886A-2045-82E8-B0DF170E66A2}"/>
    <hyperlink ref="F590" r:id="rId396" display="https://regionalfurnituresociety.files.wordpress.com/2022/04/rfs-nl-46-street.pdf" xr:uid="{366F8026-2766-1542-A642-D76AA985AB57}"/>
    <hyperlink ref="F591" r:id="rId397" display="https://regionalfurnituresociety.files.wordpress.com/2022/02/rfs-nl-46-boram.pdf" xr:uid="{80D56768-1408-A24B-86D7-046CB8DC2DB7}"/>
    <hyperlink ref="F592" r:id="rId398" display="https://regionalfurnituresociety.files.wordpress.com/2022/02/rfs-nl-46-harding.pdf" xr:uid="{F8EB1871-2B84-D049-B788-139EC03CC97B}"/>
    <hyperlink ref="F593" r:id="rId399" display="https://regionalfurnituresociety.files.wordpress.com/2022/02/rfs-nl-46-parrott.pdf" xr:uid="{3D3051CF-5BE5-B648-B0D5-7FA4BB3B44BA}"/>
    <hyperlink ref="F594" r:id="rId400" display="https://regionalfurnituresociety.files.wordpress.com/2022/02/rfs-nl-46-pickvance.pdf" xr:uid="{B60BA037-18DE-684B-9898-A917F96A7A77}"/>
    <hyperlink ref="F595" r:id="rId401" display="https://regionalfurnituresociety.files.wordpress.com/2022/02/rfs-nl-46-pratt.pdf" xr:uid="{5F967099-B701-E448-89BC-85B02766CF97}"/>
    <hyperlink ref="F596" r:id="rId402" display="https://regionalfurnituresociety.files.wordpress.com/2022/02/rfs-nl-45-pennington.pdf" xr:uid="{14BB322C-80CC-7C48-BDF1-F94A708E9254}"/>
    <hyperlink ref="F597" r:id="rId403" display="https://regionalfurnituresociety.files.wordpress.com/2022/02/rfs-nl-45-lynch.pdf" xr:uid="{5C3F432C-5A3A-6048-8531-2FD5CEC9D7A4}"/>
    <hyperlink ref="F598" r:id="rId404" display="https://regionalfurnituresociety.files.wordpress.com/2022/02/rfs-nl-45-olive.pdf" xr:uid="{F697421F-3455-4848-A209-81FC5390DF8F}"/>
    <hyperlink ref="F599" r:id="rId405" display="https://regionalfurnituresociety.files.wordpress.com/2022/04/rfs-nl-45-claxton.pdf" xr:uid="{5A0E9A88-89B6-7849-BC59-57F7CF2FECCB}"/>
    <hyperlink ref="F600" r:id="rId406" display="https://regionalfurnituresociety.files.wordpress.com/2022/04/rfs-nl-45-feingold.pdf" xr:uid="{A308B99F-E6E8-384B-8B16-75F3C0AE2958}"/>
    <hyperlink ref="F601" r:id="rId407" display="https://regionalfurnituresociety.files.wordpress.com/2022/02/rfs-nl-45-boram.pdf" xr:uid="{D3E205D8-16DF-054E-A9F3-3175D3D2E118}"/>
    <hyperlink ref="F602" r:id="rId408" display="https://regionalfurnituresociety.files.wordpress.com/2022/04/rfs-nl-45-pinn.pdf" xr:uid="{DA333FB4-224F-E047-8873-F24CD6A4378A}"/>
    <hyperlink ref="F603" r:id="rId409" display="https://regionalfurnituresociety.files.wordpress.com/2022/04/rfs-nl-45-lectures.pdf" xr:uid="{596B65BF-2F69-F545-973F-DE2AFC1C98D0}"/>
    <hyperlink ref="F604" r:id="rId410" display="https://regionalfurnituresociety.files.wordpress.com/2022/04/rfs-nl-45-ponsonby.pdf" xr:uid="{BE7C4E65-236E-8A4C-9040-7EA3CC285A2A}"/>
    <hyperlink ref="F605" r:id="rId411" display="https://regionalfurnituresociety.files.wordpress.com/2022/04/rfs-nl-45-hartley.pdf" xr:uid="{75B18C66-C25B-0241-A65B-CECFF342522B}"/>
    <hyperlink ref="F606" r:id="rId412" display="https://regionalfurnituresociety.files.wordpress.com/2022/04/rfs-nl-45-medlam.pdf" xr:uid="{421FADD4-8126-A54A-B0FB-981A086A7F29}"/>
    <hyperlink ref="F607" r:id="rId413" display="https://regionalfurnituresociety.files.wordpress.com/2022/04/rfs-nl-45-jefferies.pdf" xr:uid="{0D4B3F28-BF87-F246-8B15-4736DA18D024}"/>
    <hyperlink ref="F608" r:id="rId414" display="https://regionalfurnituresociety.files.wordpress.com/2022/04/rfs-nl-45-shanks.pdf" xr:uid="{C60679F9-B09E-A84A-B95D-D888E2461307}"/>
    <hyperlink ref="F609" r:id="rId415" display="https://regionalfurnituresociety.files.wordpress.com/2022/04/rfs-nl-45-piper.pdf" xr:uid="{3E5F9790-37CF-034F-8048-160BB0E7B6DC}"/>
    <hyperlink ref="F610" r:id="rId416" display="https://regionalfurnituresociety.files.wordpress.com/2022/04/rfs-nl-45-legg-1.pdf" xr:uid="{C2A94426-A833-6F49-AC56-8D9916944BFA}"/>
    <hyperlink ref="F611" r:id="rId417" display="https://regionalfurnituresociety.files.wordpress.com/2022/04/rfs-nl-45-anderson.pdf" xr:uid="{953939E3-1749-D149-A574-20B89A3570CF}"/>
    <hyperlink ref="F612" r:id="rId418" display="https://regionalfurnituresociety.files.wordpress.com/2022/04/rfs-nl-45-tracy.pdf" xr:uid="{377D5ABC-1C28-1944-B585-38739E2F02CA}"/>
    <hyperlink ref="F613" r:id="rId419" display="https://regionalfurnituresociety.files.wordpress.com/2022/04/rfs-nl-45-williams.pdf" xr:uid="{E40E2FD0-7E12-0840-8E88-D9299680B87E}"/>
    <hyperlink ref="F614" r:id="rId420" display="https://regionalfurnituresociety.files.wordpress.com/2022/02/rfs-nl-45-parrott.pdf" xr:uid="{5C34B6D2-00D1-6747-A083-829C42CE06B8}"/>
    <hyperlink ref="F615" r:id="rId421" display="https://regionalfurnituresociety.files.wordpress.com/2022/02/rfs-nl-45-turner.pdf" xr:uid="{FBA96FCA-6507-F749-A26E-4D4697A3AE00}"/>
    <hyperlink ref="F616" r:id="rId422" display="https://regionalfurnituresociety.files.wordpress.com/2022/02/rfs-nl-45-kinmonth.pdf" xr:uid="{F2A3C7CF-5E8B-394B-A6EC-CECB05FB9982}"/>
    <hyperlink ref="F617" r:id="rId423" display="https://regionalfurnituresociety.files.wordpress.com/2022/02/rfs-nl-44-younie.pdf" xr:uid="{269DC349-34FC-0E47-B614-428FA1993013}"/>
    <hyperlink ref="F618" r:id="rId424" display="https://regionalfurnituresociety.files.wordpress.com/2022/02/rfs-nl-44-haines.pdf" xr:uid="{65864378-CCC9-0B4C-A711-AFDADDA5B51A}"/>
    <hyperlink ref="F619" r:id="rId425" display="https://regionalfurnituresociety.files.wordpress.com/2022/02/rfs-nl-44-scott.pdf" xr:uid="{2B59AD71-AD93-AA47-B26A-B42EB60C8B4A}"/>
    <hyperlink ref="F620" r:id="rId426" display="https://regionalfurnituresociety.files.wordpress.com/2022/02/rfs-nl-44-legg-2.pdf" xr:uid="{F33839D8-198A-3745-A610-E22E885402F7}"/>
    <hyperlink ref="F621" r:id="rId427" display="https://regionalfurnituresociety.files.wordpress.com/2022/02/rfs-nl-44-phillips.pdf" xr:uid="{2EE20D02-5866-4B43-9D56-7F35B0170416}"/>
    <hyperlink ref="F622" r:id="rId428" display="https://regionalfurnituresociety.files.wordpress.com/2022/02/rfs-nl-44-legg-1.pdf" xr:uid="{8E5A71A1-F646-954D-B997-05A6E6AFD0CA}"/>
    <hyperlink ref="F623" r:id="rId429" display="https://regionalfurnituresociety.files.wordpress.com/2022/02/rfs-nl-44-hancock.pdf" xr:uid="{4E2B85AF-8ED7-C54A-9752-5754CE4E3EAD}"/>
    <hyperlink ref="F624" r:id="rId430" display="https://regionalfurnituresociety.files.wordpress.com/2022/02/rfs-nl-44-cotton.pdf" xr:uid="{B60227B4-0B72-E44B-9256-4DF88CD823C0}"/>
    <hyperlink ref="F625" r:id="rId431" display="https://regionalfurnituresociety.files.wordpress.com/2022/02/rfs-nl-44-macbeath-2.pdf" xr:uid="{5C9076C0-44AA-3D44-A046-BDA1E0C8CDBC}"/>
    <hyperlink ref="F626" r:id="rId432" display="https://regionalfurnituresociety.files.wordpress.com/2022/02/rfs-nl-44-bate-2.pdf" xr:uid="{0493A169-5C07-AB4D-A2F9-E76D8ED9392E}"/>
    <hyperlink ref="F627" r:id="rId433" display="https://regionalfurnituresociety.files.wordpress.com/2022/02/rfs-nl-44-bate-1.pdf" xr:uid="{33D2BB87-0412-6B48-ABFA-FDDC9B8EA7CC}"/>
    <hyperlink ref="F628" r:id="rId434" display="https://regionalfurnituresociety.files.wordpress.com/2022/02/rfs-nl-44-boram-2.pdf" xr:uid="{DE11E18D-8A85-AC47-804A-2888F3BB294D}"/>
    <hyperlink ref="F629" r:id="rId435" display="https://regionalfurnituresociety.files.wordpress.com/2022/02/rfs-nl-44-gosling.pdf" xr:uid="{C1E1ABC9-38CD-B64F-B6BC-623076FB2240}"/>
    <hyperlink ref="F630" r:id="rId436" display="https://regionalfurnituresociety.files.wordpress.com/2022/02/rfs-nl-44-pickvance.pdf" xr:uid="{E2931554-2A48-2640-9BFC-1650B20E963B}"/>
    <hyperlink ref="F631" r:id="rId437" display="https://regionalfurnituresociety.files.wordpress.com/2022/04/rfs-nl-44-shaft.pdf" xr:uid="{B50D6537-C90A-9C49-8DFD-72B59A953CDB}"/>
    <hyperlink ref="F632" r:id="rId438" display="https://regionalfurnituresociety.files.wordpress.com/2022/02/rfs-nl-44-wilson.pdf" xr:uid="{9522E1BB-AAF2-784C-B1D7-C5E06FBE380F}"/>
    <hyperlink ref="F633" r:id="rId439" display="https://regionalfurnituresociety.files.wordpress.com/2022/02/rfs-nl-44-green.pdf" xr:uid="{E2F055C4-BB19-8D41-A65E-AB60D961B098}"/>
    <hyperlink ref="F634" r:id="rId440" display="https://regionalfurnituresociety.files.wordpress.com/2022/02/rfs-nl-44-parrott.pdf" xr:uid="{89914242-B25F-DB4F-9D7F-18912C625212}"/>
    <hyperlink ref="F635" r:id="rId441" display="https://regionalfurnituresociety.files.wordpress.com/2022/02/rfs-nl-44-boram.pdf" xr:uid="{5EA82666-5298-504E-930A-A7BE30D8F2BD}"/>
    <hyperlink ref="F636" r:id="rId442" display="https://regionalfurnituresociety.files.wordpress.com/2022/01/rfs-nl-43-catlin.pdf" xr:uid="{4586A9E6-9806-8944-828E-72DD849CEA44}"/>
    <hyperlink ref="F637" r:id="rId443" display="https://regionalfurnituresociety.files.wordpress.com/2022/01/rfs-nl-43-pearce.pdf" xr:uid="{E67CC20A-E3ED-E544-A3FF-D0BC9E0EBD5E}"/>
    <hyperlink ref="F638" r:id="rId444" display="https://regionalfurnituresociety.files.wordpress.com/2022/01/rfs-nl-43-wood.pdf" xr:uid="{CE2DDEA3-F226-3B46-BEE1-A4130EC9AEE0}"/>
    <hyperlink ref="F639" r:id="rId445" display="https://regionalfurnituresociety.files.wordpress.com/2022/01/rfs-nl-43-millar.pdf" xr:uid="{2C5AE76E-72F5-A447-AC0F-E98A0BBC0AC7}"/>
    <hyperlink ref="F640" r:id="rId446" display="https://regionalfurnituresociety.files.wordpress.com/2022/01/rfs-nl-43-boram.pdf" xr:uid="{8E7F964A-203F-9F42-8A2D-1AB60A94925A}"/>
    <hyperlink ref="F641" r:id="rId447" display="https://regionalfurnituresociety.files.wordpress.com/2022/04/rfs-nl-43-brocklesby.pdf" xr:uid="{43ED3574-BF81-CA4B-A00D-9A5D3BA067F2}"/>
    <hyperlink ref="F642" r:id="rId448" display="https://regionalfurnituresociety.files.wordpress.com/2022/04/rfs-nl-43-claxton.pdf" xr:uid="{02D07C64-0E3D-9048-98B5-15FEE0C786F3}"/>
    <hyperlink ref="F645" r:id="rId449" display="https://regionalfurnituresociety.files.wordpress.com/2022/01/rfs-nl-43-feingold.pdf" xr:uid="{759A9357-16C4-B242-AB26-599F7492FD1E}"/>
    <hyperlink ref="F646" r:id="rId450" display="https://regionalfurnituresociety.files.wordpress.com/2022/01/rfs-nl-43-payne.pdf" xr:uid="{1F7D7A9C-9437-3C47-B60E-D72B9F786690}"/>
    <hyperlink ref="F647" r:id="rId451" display="https://regionalfurnituresociety.files.wordpress.com/2022/01/rfs-nl-42-abbott.pdf" xr:uid="{C02771EF-669E-3249-85BB-18A02BAEFF57}"/>
    <hyperlink ref="F648" r:id="rId452" display="https://regionalfurnituresociety.files.wordpress.com/2022/01/rfs-nl-42-allan.pdf" xr:uid="{E18FC166-0D41-114B-90F7-71CBF5331BBC}"/>
    <hyperlink ref="F649" r:id="rId453" display="https://regionalfurnituresociety.files.wordpress.com/2022/04/rfs-nl-42-cowking.pdf" xr:uid="{82C13F9A-7897-3C43-9EA6-FF75C7946FB1}"/>
    <hyperlink ref="F650" r:id="rId454" display="https://regionalfurnituresociety.files.wordpress.com/2022/01/rfs-nl-42-towneley.pdf" xr:uid="{879076CF-9572-8D40-B7CF-0A86BF54423D}"/>
    <hyperlink ref="F651" r:id="rId455" display="https://regionalfurnituresociety.files.wordpress.com/2022/01/rfs-nl-42-boram.pdf" xr:uid="{6553A5D7-CA8E-5944-86F9-FA3D8BD4CB89}"/>
    <hyperlink ref="F652" r:id="rId456" display="https://regionalfurnituresociety.files.wordpress.com/2022/04/rfs-nl-42-lancaster.pdf" xr:uid="{E07AD351-9F56-9742-971F-A69F1DBB859C}"/>
    <hyperlink ref="F653" r:id="rId457" display="https://regionalfurnituresociety.files.wordpress.com/2022/01/rfs-nl-42-pickvance.pdf" xr:uid="{2774C0BE-C8B3-9849-8EF0-5C5FD7407586}"/>
    <hyperlink ref="F654" r:id="rId458" display="https://regionalfurnituresociety.files.wordpress.com/2022/01/rfs-nl-42-phillips.pdf" xr:uid="{042A753B-9B3E-C245-BA3F-82F88F6D42DD}"/>
    <hyperlink ref="F655" r:id="rId459" display="https://regionalfurnituresociety.files.wordpress.com/2022/01/rfs-nl-42-mussey.pdf" xr:uid="{6C5EEEAA-E74E-3C42-A430-86050A186374}"/>
    <hyperlink ref="F656" r:id="rId460" display="https://regionalfurnituresociety.files.wordpress.com/2022/01/rfs-nl-42-cotton.pdf" xr:uid="{27696D7B-D99C-C949-A4D3-8EC290D5E5E3}"/>
    <hyperlink ref="F657" r:id="rId461" display="https://regionalfurnituresociety.files.wordpress.com/2022/01/rfs-nl-41-olive.pdf" xr:uid="{EF1E2D02-307E-7E4E-9EE1-43147C5DECB8}"/>
    <hyperlink ref="F658" r:id="rId462" display="https://regionalfurnituresociety.files.wordpress.com/2022/01/rfs-nl-41-haines.pdf" xr:uid="{77F44E98-3B3D-BF44-97F5-0F0AD683B943}"/>
    <hyperlink ref="F659" r:id="rId463" display="https://regionalfurnituresociety.files.wordpress.com/2022/01/rfs-nl-41-john.pdf" xr:uid="{6FAA423E-A5C0-864B-ACD8-60839C0D0E1B}"/>
    <hyperlink ref="F660" r:id="rId464" display="https://regionalfurnituresociety.files.wordpress.com/2022/01/rfs-nl-41-millar.pdf" xr:uid="{51E76DAF-9577-0546-B23C-3CD5B6358AB9}"/>
    <hyperlink ref="F661" r:id="rId465" display="https://regionalfurnituresociety.files.wordpress.com/2022/01/rfs-nl-41-claxton.pdf" xr:uid="{A4E6412A-2E7F-554B-B69B-7E55EA5D2DBA}"/>
    <hyperlink ref="F662" r:id="rId466" display="https://regionalfurnituresociety.files.wordpress.com/2022/04/rfs-nl-41-irik.pdf" xr:uid="{BFEC8727-FDBC-574A-9F9C-D5597AA2A63A}"/>
    <hyperlink ref="F663" r:id="rId467" display="https://regionalfurnituresociety.files.wordpress.com/2022/01/rfs-nl-41-holland.pdf" xr:uid="{CF555ADB-8FD2-0543-828D-A7A9DBBACE6A}"/>
    <hyperlink ref="F664" r:id="rId468" display="https://regionalfurnituresociety.files.wordpress.com/2022/04/rfs-nl-41-flynn.pdf" xr:uid="{AC926D41-32BE-FF41-80D5-EFA9598DABF9}"/>
    <hyperlink ref="F665" r:id="rId469" display="https://regionalfurnituresociety.files.wordpress.com/2022/04/rfs-nl-41-rewley-house.pdf" xr:uid="{2337AA71-1D18-5449-86D5-840D2C4B6B31}"/>
    <hyperlink ref="F666" r:id="rId470" display="https://regionalfurnituresociety.files.wordpress.com/2022/01/rfs-nl-41-boram.pdf" xr:uid="{D11C67AF-DE4D-C547-9B8D-20C08A46465C}"/>
    <hyperlink ref="F667" r:id="rId471" display="https://regionalfurnituresociety.files.wordpress.com/2022/01/rfs-nl-40-jackson.pdf" xr:uid="{71480595-71E1-4444-A0DE-7F9486B4AB8D}"/>
    <hyperlink ref="F668" r:id="rId472" display="https://regionalfurnituresociety.files.wordpress.com/2022/01/rfs-nl-40-various.pdf" xr:uid="{850B4EE0-CCF0-2D4B-95AB-8F3B8654DD07}"/>
    <hyperlink ref="F669" r:id="rId473" display="https://regionalfurnituresociety.files.wordpress.com/2022/04/rfs-nl-40-claxton.pdf" xr:uid="{6005A1C1-1B6F-334B-BD1C-6C3A6DB81CEA}"/>
    <hyperlink ref="F670" r:id="rId474" display="https://regionalfurnituresociety.files.wordpress.com/2022/04/rfs-nl-40-cowking.pdf" xr:uid="{E23F3B10-5A03-0C4E-8FC7-D5615B95846E}"/>
    <hyperlink ref="F671" r:id="rId475" display="https://regionalfurnituresociety.files.wordpress.com/2022/01/rfs-nl-40-feingold.pdf" xr:uid="{8994969F-B2EE-1D40-A952-E41C0B70F297}"/>
    <hyperlink ref="F672" r:id="rId476" display="https://regionalfurnituresociety.files.wordpress.com/2022/01/rfs-nl-40-stuart.pdf" xr:uid="{5B7541F7-7FA5-1143-AC90-D91B6A3B63AD}"/>
    <hyperlink ref="F673" r:id="rId477" display="https://regionalfurnituresociety.files.wordpress.com/2022/04/rfs-nl-40-glasgow.pdf" xr:uid="{2133C769-6CF8-9C4C-A905-8D3AC102A5C3}"/>
    <hyperlink ref="F674" r:id="rId478" display="https://regionalfurnituresociety.files.wordpress.com/2022/01/rfs-nl-40-towneley.pdf" xr:uid="{26BE6864-381B-0A4F-B87B-B4FE0327A756}"/>
    <hyperlink ref="F675" r:id="rId479" display="https://regionalfurnituresociety.files.wordpress.com/2022/01/rfs-nl-40-buxton.pdf" xr:uid="{C9F192A4-4683-4044-A640-1507FB2AD635}"/>
    <hyperlink ref="F676" r:id="rId480" display="https://regionalfurnituresociety.files.wordpress.com/2022/01/rfs-nl-39-phelps.pdf" xr:uid="{014F151A-9AAF-8C49-9885-2C879E457BE0}"/>
    <hyperlink ref="F677" r:id="rId481" display="https://regionalfurnituresociety.files.wordpress.com/2022/01/rfs-nl-39-haines.pdf" xr:uid="{59B22038-1B18-EC4D-BB17-113A193FF743}"/>
    <hyperlink ref="F678" r:id="rId482" display="https://regionalfurnituresociety.files.wordpress.com/2022/01/rfs-nl-39-cotton-2.pdf" xr:uid="{81545B14-FFDD-F74B-94D1-B1C55C3F8582}"/>
    <hyperlink ref="F679" r:id="rId483" display="https://regionalfurnituresociety.files.wordpress.com/2022/01/rfs-nl-39-parrott.pdf" xr:uid="{E7C6C33D-4947-ED44-B09B-9730B5FB05D1}"/>
    <hyperlink ref="F680" r:id="rId484" display="https://regionalfurnituresociety.files.wordpress.com/2022/01/rfs-nl-39-cotton.pdf" xr:uid="{CD8B51A8-E66B-8640-A2A2-4570DB433F84}"/>
    <hyperlink ref="F681" r:id="rId485" display="https://regionalfurnituresociety.files.wordpress.com/2022/01/rfs-nl-39-bourne.pdf" xr:uid="{AEB294FA-A9B7-8949-ABAB-94F62CF0C1D5}"/>
    <hyperlink ref="F682" r:id="rId486" display="https://regionalfurnituresociety.files.wordpress.com/2022/04/rfs-nl-39-legg.pdf" xr:uid="{2D2A1A10-59E7-9D42-A97B-A7774BCD16D0}"/>
    <hyperlink ref="F683" r:id="rId487" display="https://regionalfurnituresociety.files.wordpress.com/2022/04/rfs-nl-39-foster.pdf" xr:uid="{B3ACB3F0-83E3-A745-8780-2C6F8D2736A5}"/>
    <hyperlink ref="F684" r:id="rId488" display="https://regionalfurnituresociety.files.wordpress.com/2022/04/rfs-nl-39-chatfield.pdf" xr:uid="{F3EDA33D-9718-AF46-BA89-3967D29AC46E}"/>
    <hyperlink ref="F685" r:id="rId489" display="https://regionalfurnituresociety.files.wordpress.com/2022/04/rfs-nl-39-riley.pdf" xr:uid="{21759723-6D2C-A04A-BEBE-E59FF7C1C9F4}"/>
    <hyperlink ref="F686" r:id="rId490" display="https://regionalfurnituresociety.files.wordpress.com/2022/04/rfs-nl-39-stone.pdf" xr:uid="{205BF968-F7B8-4243-BBD0-A52C6BAD60CA}"/>
    <hyperlink ref="F687" r:id="rId491" display="https://regionalfurnituresociety.files.wordpress.com/2022/01/rfs-nl-39-bryant.pdf" xr:uid="{B2BB6BFE-6E8F-D04D-9342-EB3681459D13}"/>
    <hyperlink ref="F688" r:id="rId492" display="https://regionalfurnituresociety.files.wordpress.com/2022/01/rfs-nl-38-heaton.pdf" xr:uid="{900DF6C2-36AB-3149-909B-6F40F6E48EF2}"/>
    <hyperlink ref="F689" r:id="rId493" display="https://regionalfurnituresociety.files.wordpress.com/2022/01/rfs-nl-38-chinnery.pdf" xr:uid="{D31D7689-9582-C14C-AEC3-16FE1236FB49}"/>
    <hyperlink ref="F690" r:id="rId494" display="https://regionalfurnituresociety.files.wordpress.com/2022/04/rfs-nl-38-claverton.pdf" xr:uid="{36D30408-315B-BA4B-B797-3C1D5133D958}"/>
    <hyperlink ref="F691" r:id="rId495" display="https://regionalfurnituresociety.files.wordpress.com/2022/04/rfs-nl-38-west-country.pdf" xr:uid="{A07922AA-D772-F747-8429-8A1A937671CC}"/>
    <hyperlink ref="F692" r:id="rId496" display="https://regionalfurnituresociety.files.wordpress.com/2022/04/rfs-nl-38-halifax.pdf" xr:uid="{C4F1E372-116E-0C48-B36F-31B18F4481BF}"/>
    <hyperlink ref="F693" r:id="rId497" display="https://regionalfurnituresociety.files.wordpress.com/2022/01/rfs-nl-38-pearce.pdf" xr:uid="{BB3D7E0C-B088-7D48-925A-7AF8E08C169D}"/>
    <hyperlink ref="F694" r:id="rId498" display="https://regionalfurnituresociety.files.wordpress.com/2022/01/rfs-nl-37-hall.pdf" xr:uid="{748917AD-F2B8-D743-A96D-B69607A4FB6C}"/>
    <hyperlink ref="F695" r:id="rId499" display="https://regionalfurnituresociety.files.wordpress.com/2022/01/rfs-nl-37-cotton.pdf" xr:uid="{CF997FDB-789C-1C42-9E7B-B07BFC7C9079}"/>
    <hyperlink ref="F696" r:id="rId500" display="https://regionalfurnituresociety.files.wordpress.com/2022/01/rfs-nl-37-crossley.pdf" xr:uid="{3D1D9A31-8D5E-0C4D-A27F-4DAC7CF64A99}"/>
    <hyperlink ref="F697" r:id="rId501" display="https://regionalfurnituresociety.files.wordpress.com/2022/01/rfs-nl-37-de-courcy-ireland.pdf" xr:uid="{8368B8D2-D0FE-8E4C-AFB4-589DD3F3BA91}"/>
    <hyperlink ref="F698" r:id="rId502" display="https://regionalfurnituresociety.files.wordpress.com/2022/01/rfs-nl-37-millar.pdf" xr:uid="{2D00944E-6D90-4C48-AA83-CD6449DE6BFB}"/>
    <hyperlink ref="F699" r:id="rId503" display="https://regionalfurnituresociety.files.wordpress.com/2022/04/rfs-nl-37-pinn-t.pdf" xr:uid="{F0E2E22C-4F8B-D741-9251-2343892BA1DB}"/>
    <hyperlink ref="F700" r:id="rId504" display="https://regionalfurnituresociety.files.wordpress.com/2022/04/rfs-nl-37-feingold.pdf" xr:uid="{AE1E6DFD-7313-244A-B294-2002CE770212}"/>
    <hyperlink ref="F701" r:id="rId505" display="https://regionalfurnituresociety.files.wordpress.com/2022/04/rfs-nl-37-currie.pdf" xr:uid="{2CA74DAB-476A-E94B-939F-1ADDB9CDBB4A}"/>
    <hyperlink ref="F703" r:id="rId506" display="https://regionalfurnituresociety.files.wordpress.com/2022/04/rfs-nl-37-claxton.pdf" xr:uid="{80BFB383-5B8E-4048-B985-342E2F1573D8}"/>
    <hyperlink ref="F704" r:id="rId507" display="https://regionalfurnituresociety.files.wordpress.com/2022/04/rfs-nl-37-buxton.pdf" xr:uid="{DDE08701-41D2-0B47-8C20-435C7DC0F68E}"/>
    <hyperlink ref="F705" r:id="rId508" display="https://regionalfurnituresociety.files.wordpress.com/2022/04/rfs-nl-37-legg.pdf" xr:uid="{2B3A9F03-32C9-8E43-9931-A74B0F61D115}"/>
    <hyperlink ref="F706" r:id="rId509" display="https://regionalfurnituresociety.files.wordpress.com/2022/01/rfs-nl-37-dewing.pdf" xr:uid="{B47F3EBA-7158-7748-B35B-31528FC26FBA}"/>
    <hyperlink ref="F707" r:id="rId510" display="https://regionalfurnituresociety.files.wordpress.com/2022/01/rfs-nl-37-boram.pdf" xr:uid="{620143F3-F5D1-7A4E-A8BA-F45BD30B8A0C}"/>
    <hyperlink ref="F708" r:id="rId511" display="https://regionalfurnituresociety.files.wordpress.com/2022/01/rfs-nl-36-irik-3.pdf" xr:uid="{82065503-EE7F-F54E-9E39-D8FEA6ABB0F9}"/>
    <hyperlink ref="F709" r:id="rId512" display="https://regionalfurnituresociety.files.wordpress.com/2022/01/rfs-nl-36-irik-2.pdf" xr:uid="{7F44F933-FFDF-024A-B2BC-089715335112}"/>
    <hyperlink ref="F710" r:id="rId513" display="https://regionalfurnituresociety.files.wordpress.com/2022/01/rfs-nl-36-boram.pdf" xr:uid="{FBD8A4AD-C269-6045-9725-9D6233B84594}"/>
    <hyperlink ref="F711" r:id="rId514" display="https://regionalfurnituresociety.files.wordpress.com/2022/01/rfs-nl-36-todd.pdf" xr:uid="{11FFA075-D6A1-AF4A-87E4-3A71B5693941}"/>
    <hyperlink ref="F712" r:id="rId515" display="https://regionalfurnituresociety.files.wordpress.com/2022/01/rfs-nl-36-philips.pdf" xr:uid="{19C62A8C-2527-A341-8452-E6ECBF84A5A8}"/>
    <hyperlink ref="F713" r:id="rId516" display="https://regionalfurnituresociety.files.wordpress.com/2022/01/rfs-nl-36-claxton.pdf" xr:uid="{ACD8E0C9-B1E5-1D41-9C7E-DC22E97D993B}"/>
    <hyperlink ref="F714" r:id="rId517" display="https://regionalfurnituresociety.files.wordpress.com/2022/01/rfs-nl-36-macbeath.pdf" xr:uid="{62746A7B-28F5-3349-9907-5733AF9A0C21}"/>
    <hyperlink ref="F715" r:id="rId518" display="https://regionalfurnituresociety.files.wordpress.com/2022/01/rfs-nl-36-photos.pdf" xr:uid="{EF78664E-CB43-C349-8BF1-2A43A7242A8A}"/>
    <hyperlink ref="F716" r:id="rId519" display="https://regionalfurnituresociety.files.wordpress.com/2022/01/rfs-nl-36-bate.pdf" xr:uid="{D97A709E-6E90-8B4A-AA22-615FA5AFCAAE}"/>
    <hyperlink ref="F717" r:id="rId520" display="https://regionalfurnituresociety.files.wordpress.com/2022/01/rfs-nl-36-hancock.pdf" xr:uid="{59205080-A499-8845-B3B6-B95386A93A51}"/>
    <hyperlink ref="F718" r:id="rId521" display="https://regionalfurnituresociety.files.wordpress.com/2022/01/rfs-nl-36-piena.pdf" xr:uid="{D28E2A12-9C9D-4E4B-BCD7-B90ECDC5F9DA}"/>
    <hyperlink ref="F719" r:id="rId522" display="https://regionalfurnituresociety.files.wordpress.com/2022/01/rfs-nl-36-dewing-2.pdf" xr:uid="{665DD40C-E5FE-ED4F-B9CE-0A658FA9451D}"/>
    <hyperlink ref="F720" r:id="rId523" display="https://regionalfurnituresociety.files.wordpress.com/2022/01/rfs-nl-36-dewing-1.pdf" xr:uid="{EE2EA67E-D91F-F64B-99F4-D94617B83699}"/>
    <hyperlink ref="F721" r:id="rId524" display="https://regionalfurnituresociety.files.wordpress.com/2022/01/rfs-nl-36-irik-1.pdf" xr:uid="{978CF7BB-F26A-6248-995C-5189B0ADE347}"/>
    <hyperlink ref="F722" r:id="rId525" display="https://regionalfurnituresociety.files.wordpress.com/2022/01/rfs-nl-35-cotton-2.pdf" xr:uid="{334DF815-2016-DF4B-A3E5-AFF040E06107}"/>
    <hyperlink ref="F723" r:id="rId526" display="https://regionalfurnituresociety.files.wordpress.com/2022/01/rfs-nl-35-macdonald.pdf" xr:uid="{086752A0-4997-1840-988C-D02EDBE29E11}"/>
    <hyperlink ref="F724" r:id="rId527" display="https://regionalfurnituresociety.files.wordpress.com/2022/04/rfs-nl-35-stratford.pdf" xr:uid="{1F63A196-F976-8C43-B210-B2EFE59321B1}"/>
    <hyperlink ref="F725" r:id="rId528" display="https://regionalfurnituresociety.files.wordpress.com/2022/01/rfs-nl-35-currie.pdf" xr:uid="{A0639D75-ED1D-384F-A8B0-A3B2992B4719}"/>
    <hyperlink ref="F726" r:id="rId529" display="https://regionalfurnituresociety.files.wordpress.com/2022/01/rfs-nl-35-hannah.pdf" xr:uid="{A98B2817-9654-8741-8F28-5F243C4C61F5}"/>
    <hyperlink ref="F727" r:id="rId530" display="https://regionalfurnituresociety.files.wordpress.com/2022/04/rfs-nl-35-pinn-t.pdf" xr:uid="{4B714CF7-3ABB-B346-B3F3-C4A86BE26FF2}"/>
    <hyperlink ref="F728" r:id="rId531" display="https://regionalfurnituresociety.files.wordpress.com/2022/01/rfs-nl-35-cotton.pdf" xr:uid="{71BDC389-39FC-6042-85E1-D0C9BEFEFF9E}"/>
    <hyperlink ref="F729" r:id="rId532" display="https://regionalfurnituresociety.files.wordpress.com/2022/01/rfs-nl-35-biggs.pdf" xr:uid="{D63B0AD3-72FD-B34B-AA0D-51EF739F995C}"/>
    <hyperlink ref="F730" r:id="rId533" display="https://regionalfurnituresociety.files.wordpress.com/2022/01/rfs-nl-34-cotton.pdf" xr:uid="{D63695AF-E1E7-4640-82EB-716F22ACD011}"/>
    <hyperlink ref="F731" r:id="rId534" display="https://regionalfurnituresociety.files.wordpress.com/2022/01/rfs-nl-34-parrott.pdf" xr:uid="{E285AFA2-6C43-EC40-91A4-15C3D45F82F8}"/>
    <hyperlink ref="F732" r:id="rId535" display="https://regionalfurnituresociety.files.wordpress.com/2022/01/rfs-nl-34-olive.pdf" xr:uid="{2BFE6BD9-78F3-C940-89F5-8FF4A6E5CB1A}"/>
    <hyperlink ref="F733" r:id="rId536" display="https://regionalfurnituresociety.files.wordpress.com/2022/01/rfs-nl-34-bowett.pdf" xr:uid="{8F927DF1-1FCD-0247-8D49-5BF80557D920}"/>
    <hyperlink ref="F734" r:id="rId537" display="https://regionalfurnituresociety.files.wordpress.com/2022/01/rfs-nl-34-claxton-2.pdf" xr:uid="{1ED95B86-1157-FE48-A129-2604D3F6E920}"/>
    <hyperlink ref="F735" r:id="rId538" display="https://regionalfurnituresociety.files.wordpress.com/2022/04/rfs-nl-34-warren.pdf" xr:uid="{5925955F-70F3-B545-94D3-8265296B1A80}"/>
    <hyperlink ref="F736" r:id="rId539" display="https://regionalfurnituresociety.files.wordpress.com/2022/04/rfs-nl-34-cotton-2.pdf" xr:uid="{A3BCD5FE-3641-244A-AE80-5E6BC99CCEAC}"/>
    <hyperlink ref="F737" r:id="rId540" display="https://regionalfurnituresociety.files.wordpress.com/2022/04/rfs-nl-34-claxton-3.pdf" xr:uid="{50D37E54-54A7-5445-9719-7171D8E12BCA}"/>
    <hyperlink ref="F738" r:id="rId541" display="https://regionalfurnituresociety.files.wordpress.com/2022/04/rfs-nl-34-green.pdf" xr:uid="{5BD0AE81-302B-524B-9E91-D6715DAAA0E8}"/>
    <hyperlink ref="F739" r:id="rId542" display="https://regionalfurnituresociety.files.wordpress.com/2022/04/rfs-nl-34-hall.pdf" xr:uid="{DE548260-7C3B-4143-9D30-EF840801B5B5}"/>
    <hyperlink ref="F740" r:id="rId543" display="https://regionalfurnituresociety.files.wordpress.com/2022/01/rfs-nl-34-claxton.pdf" xr:uid="{B43ED8D7-D3F7-5340-AE84-7A2765B22552}"/>
    <hyperlink ref="F741" r:id="rId544" display="https://regionalfurnituresociety.files.wordpress.com/2022/04/rfs-nl-34-feingold.pdf" xr:uid="{139B2C44-E5A5-B941-B651-5EC40D676969}"/>
    <hyperlink ref="F742" r:id="rId545" display="https://regionalfurnituresociety.files.wordpress.com/2022/01/rfs-nl-34-no-1.pdf" xr:uid="{8F0B4CE9-18C5-CC40-AC96-B2C2503F9A7B}"/>
    <hyperlink ref="F743" r:id="rId546" display="https://regionalfurnituresociety.files.wordpress.com/2022/01/rfs-nl-33-bafra.pdf" xr:uid="{3A9A50C6-53F4-C643-A890-3E4902423EC7}"/>
    <hyperlink ref="F744" r:id="rId547" display="https://regionalfurnituresociety.files.wordpress.com/2022/01/rfs-nl-33-various.pdf" xr:uid="{3D00057B-751D-2041-936F-BCB66B495809}"/>
    <hyperlink ref="F745" r:id="rId548" display="https://regionalfurnituresociety.files.wordpress.com/2022/04/rfs-nl-33-green.pdf" xr:uid="{56F1E592-D370-8343-8A5C-EE1704A9AD76}"/>
    <hyperlink ref="F748" r:id="rId549" display="https://regionalfurnituresociety.files.wordpress.com/2022/01/rfs-nl-33-boram.pdf" xr:uid="{7925892D-94D6-4348-A60C-C7BEF2154192}"/>
    <hyperlink ref="F749" r:id="rId550" display="https://regionalfurnituresociety.files.wordpress.com/2022/01/rfs-nl-33-todd.pdf" xr:uid="{8C6A3EE3-CECA-2F45-A443-C8BF9475FCE2}"/>
    <hyperlink ref="F750" r:id="rId551" display="https://regionalfurnituresociety.files.wordpress.com/2022/01/rfs-nl-32-irik.pdf" xr:uid="{63B42CF5-1351-6B46-978A-CF5C34BBD987}"/>
    <hyperlink ref="F751" r:id="rId552" display="https://regionalfurnituresociety.files.wordpress.com/2022/01/rfs-nl-32-boram.pdf" xr:uid="{CE6C667C-02C2-0B4B-961C-18122DEC360E}"/>
    <hyperlink ref="F752" r:id="rId553" display="https://regionalfurnituresociety.files.wordpress.com/2022/01/rfs-nl-32-olive.pdf" xr:uid="{94788801-5EFD-3243-BE5C-1A24003E8207}"/>
    <hyperlink ref="F753" r:id="rId554" display="https://regionalfurnituresociety.files.wordpress.com/2022/01/rfs-nl-32-holland.pdf" xr:uid="{01BD2105-C730-4840-B7B3-20F7600FAC37}"/>
    <hyperlink ref="F754" r:id="rId555" display="https://regionalfurnituresociety.files.wordpress.com/2022/01/rfs-nl-32-cotton.pdf" xr:uid="{6FCF45AD-7617-D849-B58E-A17C8116F1B0}"/>
    <hyperlink ref="F755" r:id="rId556" display="https://regionalfurnituresociety.files.wordpress.com/2022/01/rfs-nl-32-raistrick.pdf" xr:uid="{94616113-A2CF-5E44-9B12-D606168397AC}"/>
    <hyperlink ref="F756" r:id="rId557" display="https://regionalfurnituresociety.files.wordpress.com/2022/01/rfs-nl-32-claxton-2.pdf" xr:uid="{DD5AFD84-7725-BB4B-9683-63DD51BB18FE}"/>
    <hyperlink ref="F757" r:id="rId558" display="https://regionalfurnituresociety.files.wordpress.com/2022/04/rfs-nl-32-bearne.pdf" xr:uid="{123BB36F-279A-A44A-AEF3-03EB26861F49}"/>
    <hyperlink ref="F758" r:id="rId559" display="https://regionalfurnituresociety.files.wordpress.com/2022/04/rfs-nl-32-todd.pdf" xr:uid="{5339015C-63C3-0949-9A82-35D2DD50B1BA}"/>
    <hyperlink ref="F759" r:id="rId560" display="https://regionalfurnituresociety.files.wordpress.com/2022/01/rfs-nl-32-claxton.pdf" xr:uid="{65D3B1D5-7BE7-8F49-A079-45BD564EA280}"/>
    <hyperlink ref="F760" r:id="rId561" display="https://regionalfurnituresociety.files.wordpress.com/2022/01/rfs-nl-31-cotton.pdf" xr:uid="{E7234962-03AC-8049-8FF7-6498A8D28DF1}"/>
    <hyperlink ref="F761" r:id="rId562" display="https://regionalfurnituresociety.files.wordpress.com/2022/04/rfs-nl-31-stone.pdf" xr:uid="{702A2B29-6244-5649-8D5E-7876D41D72C9}"/>
    <hyperlink ref="F763" r:id="rId563" display="https://regionalfurnituresociety.files.wordpress.com/2022/04/rfs-nl-31-hereford.pdf" xr:uid="{B8F30D1E-2D82-AC4D-9D1F-019534FFF6A2}"/>
    <hyperlink ref="F764" r:id="rId564" display="https://regionalfurnituresociety.files.wordpress.com/2022/01/rfs-nl-31-collins.pdf" xr:uid="{1171B515-F9D9-0D4C-92E5-66608B9F7079}"/>
    <hyperlink ref="F765" r:id="rId565" display="https://regionalfurnituresociety.files.wordpress.com/2022/01/rfs-nl-31-porritt.pdf" xr:uid="{1A40B955-34E2-8E4A-A782-3816A66636F0}"/>
    <hyperlink ref="F766" r:id="rId566" display="https://regionalfurnituresociety.files.wordpress.com/2022/01/rfs-nl-30-walker.pdf" xr:uid="{29C9FA4E-B812-4C48-84DA-F12CC7090365}"/>
    <hyperlink ref="F767" r:id="rId567" display="https://regionalfurnituresociety.files.wordpress.com/2022/01/rfs-nl-30-olive.pdf" xr:uid="{00AD366C-57DE-E14E-B3D1-285C3FCB20F1}"/>
    <hyperlink ref="F768" r:id="rId568" display="https://regionalfurnituresociety.files.wordpress.com/2022/01/rfs-nl-30-irik.pdf" xr:uid="{FC657ECE-AC0D-ED4E-BEA7-20EFE249EB1B}"/>
    <hyperlink ref="F769" r:id="rId569" display="https://regionalfurnituresociety.files.wordpress.com/2022/01/rfs-nl-30-chinnery.pdf" xr:uid="{030E764A-96D9-D44D-83C9-DC0CB5EDF306}"/>
    <hyperlink ref="F770" r:id="rId570" display="https://regionalfurnituresociety.files.wordpress.com/2022/01/rfs-nl-30-claxton.pdf" xr:uid="{BF2B23A5-03A6-0A4A-8780-C92708E76656}"/>
    <hyperlink ref="F773" r:id="rId571" display="https://regionalfurnituresociety.files.wordpress.com/2022/04/rfs-nl-30-street.pdf" xr:uid="{B706E205-0FC9-5540-BE33-E76E1AB362B9}"/>
    <hyperlink ref="F774" r:id="rId572" display="https://regionalfurnituresociety.files.wordpress.com/2022/01/rfs-nl-30-feingold.pdf" xr:uid="{C252D74A-9853-EA45-BBAD-014F7CADDDA1}"/>
    <hyperlink ref="F775" r:id="rId573" display="https://regionalfurnituresociety.files.wordpress.com/2022/01/rfs-nl-29-boram.pdf" xr:uid="{BC844F0C-66F4-B046-AD37-CC65E60C7570}"/>
    <hyperlink ref="F776" r:id="rId574" display="https://regionalfurnituresociety.files.wordpress.com/2022/01/rfs-nl-29-millar.pdf" xr:uid="{03DE9215-9B72-EA42-9357-4AC56A511953}"/>
    <hyperlink ref="F778" r:id="rId575" display="https://regionalfurnituresociety.files.wordpress.com/2022/01/rfs-nl-29-levi.pdf" xr:uid="{B4B4D668-2D87-FA4A-835E-C853C5555822}"/>
    <hyperlink ref="F779" r:id="rId576" display="https://regionalfurnituresociety.files.wordpress.com/2022/01/rfs-nl-29-bebb.pdf" xr:uid="{42EDDD8A-7281-C74F-9AEF-20AF788C4853}"/>
    <hyperlink ref="F780" r:id="rId577" display="https://regionalfurnituresociety.files.wordpress.com/2022/01/rfs-nl-29-chinnery.pdf" xr:uid="{78327CEC-7021-C641-9C4D-D32A9EBCFC0D}"/>
    <hyperlink ref="F781" r:id="rId578" display="https://regionalfurnituresociety.files.wordpress.com/2022/01/rfs-nl-29-feingold.pdf" xr:uid="{259AE6FC-3D72-DF4A-878C-5AF6C4778468}"/>
    <hyperlink ref="F782" r:id="rId579" display="https://regionalfurnituresociety.files.wordpress.com/2022/04/rfs-nl-28-australia.pdf" xr:uid="{3676C7BA-F7C8-5C41-8AD9-95E58AA8A72B}"/>
    <hyperlink ref="F783" r:id="rId580" display="https://regionalfurnituresociety.files.wordpress.com/2022/04/rfs-nl-28-scotland.pdf" xr:uid="{294512BF-B9BD-5446-A476-0C51B5EA2600}"/>
    <hyperlink ref="F784" r:id="rId581" display="https://regionalfurnituresociety.files.wordpress.com/2022/01/rfs-nl-28-urquhart.pdf" xr:uid="{201AB0D4-4F57-934F-A5AF-24E94B12D03D}"/>
    <hyperlink ref="F785" r:id="rId582" display="https://regionalfurnituresociety.files.wordpress.com/2022/01/rfs-nl-28-pearce.pdf" xr:uid="{ACFBD13E-50EB-A549-B83D-E25409982676}"/>
    <hyperlink ref="F786" r:id="rId583" display="https://regionalfurnituresociety.files.wordpress.com/2022/01/rfs-nl-28-claxton.pdf" xr:uid="{3389FE8A-314D-F747-AEC6-87267F7B8E61}"/>
    <hyperlink ref="F787" r:id="rId584" display="https://regionalfurnituresociety.files.wordpress.com/2022/04/rfs-nl-28-wales.pdf" xr:uid="{B89A90EC-499C-D941-B6F1-9FC586CDEC23}"/>
    <hyperlink ref="F789" r:id="rId585" display="https://regionalfurnituresociety.files.wordpress.com/2022/04/rfs-nl-28-currie.pdf" xr:uid="{CF7CB57C-F899-F947-AB92-AE95CF904ACE}"/>
    <hyperlink ref="F790" r:id="rId586" display="https://regionalfurnituresociety.files.wordpress.com/2022/01/rfs-nl-28-bebb.pdf" xr:uid="{E3ADA2CF-D1C8-194F-8D51-AA0038B5725F}"/>
    <hyperlink ref="F791" r:id="rId587" display="https://regionalfurnituresociety.files.wordpress.com/2022/01/rfs-nl-28-taylor.pdf" xr:uid="{883603D1-A302-FA4D-823E-188031CBD532}"/>
    <hyperlink ref="F792" r:id="rId588" display="https://regionalfurnituresociety.files.wordpress.com/2022/01/rfs-nl-27-irik.pdf" xr:uid="{7A8D89EB-E776-0347-A01B-745F2FCDE0A6}"/>
    <hyperlink ref="F793" r:id="rId589" display="https://regionalfurnituresociety.files.wordpress.com/2022/01/rfs-nl-27-de-courcy-ireland.pdf" xr:uid="{07BC5830-9391-7E4E-9DE5-9B2FAF932E10}"/>
    <hyperlink ref="F794" r:id="rId590" display="https://regionalfurnituresociety.files.wordpress.com/2022/01/rfs-nl-27-green.pdf" xr:uid="{09B00120-8BD3-804A-8B55-6F6BA79C825F}"/>
    <hyperlink ref="F795" r:id="rId591" display="https://regionalfurnituresociety.files.wordpress.com/2022/04/rfs-nl-27-upholstery-day.pdf" xr:uid="{27067C95-0430-4A48-838D-34F8E7888F53}"/>
    <hyperlink ref="F796" r:id="rId592" display="https://regionalfurnituresociety.files.wordpress.com/2022/04/rfs-nl-27-green2.pdf" xr:uid="{6ED60592-65F4-204A-BC7F-532F5A0A262D}"/>
    <hyperlink ref="F797" r:id="rId593" display="https://regionalfurnituresociety.files.wordpress.com/2022/01/rfs-nl-27-meddings.pdf" xr:uid="{CCC1B7F6-5ED0-C548-BCB9-D612A087A9E2}"/>
    <hyperlink ref="F798" r:id="rId594" display="https://regionalfurnituresociety.files.wordpress.com/2022/01/rfs-nl-27-parry.pdf" xr:uid="{70ED70AC-8FE5-8749-AEC7-D3684FA8658F}"/>
    <hyperlink ref="F799" r:id="rId595" display="https://regionalfurnituresociety.files.wordpress.com/2022/01/rfs-nl-27-cotton.pdf" xr:uid="{BC65E70E-BDD8-AF4D-8F72-6F7CA454F092}"/>
    <hyperlink ref="F800" r:id="rId596" display="https://regionalfurnituresociety.files.wordpress.com/2022/01/rfl-nl-26-claxton.pdf" xr:uid="{22E1A3BF-C1B8-D64E-AF81-073AF5488E38}"/>
    <hyperlink ref="F801" r:id="rId597" display="https://regionalfurnituresociety.files.wordpress.com/2022/01/rfl-nl-26-bebb-2.pdf" xr:uid="{B8AA4346-F73B-E346-BF0D-439040E9E1FE}"/>
    <hyperlink ref="F802" r:id="rId598" display="https://regionalfurnituresociety.files.wordpress.com/2022/01/rfl-nl-26-pearce.pdf" xr:uid="{3A627E31-53DF-6243-95DD-FA8FBA5F6BEE}"/>
    <hyperlink ref="F803" r:id="rId599" display="https://regionalfurnituresociety.files.wordpress.com/2022/01/rfl-nl-26-bebb.pdf" xr:uid="{1D30C89B-C87B-3349-A3C8-5F3B13CCD60B}"/>
    <hyperlink ref="F804" r:id="rId600" display="https://regionalfurnituresociety.files.wordpress.com/2022/01/rfl-nl-26-puddifer.pdf" xr:uid="{4F55B4A7-40E3-F345-AFEC-2A7B98D43D6C}"/>
    <hyperlink ref="F805" r:id="rId601" display="https://regionalfurnituresociety.files.wordpress.com/2022/04/rfs-nl-26-booth.pdf" xr:uid="{F35F8F72-BC7C-0848-A855-64D8530FEB48}"/>
    <hyperlink ref="F806" r:id="rId602" display="https://regionalfurnituresociety.files.wordpress.com/2022/04/rfs-nl-26-millar.pdf" xr:uid="{C7AB8276-3255-ED4D-9572-6FFD5AAC0352}"/>
    <hyperlink ref="F807" r:id="rId603" display="https://regionalfurnituresociety.files.wordpress.com/2022/01/rfl-nl-26-denton.pdf" xr:uid="{0C87FC16-9F64-2D4E-81A5-18A249291DF2}"/>
    <hyperlink ref="F808" r:id="rId604" display="https://regionalfurnituresociety.files.wordpress.com/2022/01/rfl-nl-26-aglio.pdf" xr:uid="{C39AD57F-62E4-8247-9E6B-50D3FF3C5C93}"/>
    <hyperlink ref="F809" r:id="rId605" display="https://regionalfurnituresociety.files.wordpress.com/2022/01/rfl-nl-25-irik.pdf" xr:uid="{338BE5C9-50BA-4245-A6CA-30FD4AC9B307}"/>
    <hyperlink ref="F810" r:id="rId606" display="https://regionalfurnituresociety.files.wordpress.com/2022/01/rfl-nl-25-olive.pdf" xr:uid="{0317F249-2406-6348-B3B3-CAB2826B6B55}"/>
    <hyperlink ref="F811" r:id="rId607" display="https://regionalfurnituresociety.files.wordpress.com/2022/04/rfs-nl-25-manchester.pdf" xr:uid="{18546CD0-7B3B-E148-B777-3613F4858C0C}"/>
    <hyperlink ref="F812" r:id="rId608" display="https://regionalfurnituresociety.files.wordpress.com/2022/04/rfs-nl-25-finishes.pdf" xr:uid="{EBDBBDB2-B5B4-054D-994E-AD6A8A10A958}"/>
    <hyperlink ref="F813" r:id="rId609" display="https://regionalfurnituresociety.files.wordpress.com/2022/01/rfl-nl-25-brooker.pdf" xr:uid="{6522AAB9-CEB7-A740-A9F7-72C904E72915}"/>
    <hyperlink ref="F814" r:id="rId610" display="https://regionalfurnituresociety.files.wordpress.com/2022/01/rfl-nl-24-hampton.pdf" xr:uid="{7A093385-5D51-7647-AA07-CEF9105A0335}"/>
    <hyperlink ref="F815" r:id="rId611" display="https://regionalfurnituresociety.files.wordpress.com/2022/01/rfl-nl-24-pearce.pdf" xr:uid="{581326E7-CA53-EE49-9BFD-EF915C5806B9}"/>
    <hyperlink ref="F816" r:id="rId612" display="https://regionalfurnituresociety.files.wordpress.com/2022/01/rfl-nl-24-urquhart.pdf" xr:uid="{8BC4AA77-4A25-F84F-A4E5-0B111CB05CF7}"/>
    <hyperlink ref="F817" r:id="rId613" display="https://regionalfurnituresociety.files.wordpress.com/2022/01/rfl-nl-24-feingold.pdf" xr:uid="{32B65033-8F96-FB4E-B46D-90B42DE050E0}"/>
    <hyperlink ref="F818" r:id="rId614" display="https://regionalfurnituresociety.files.wordpress.com/2022/04/rfs-nl-24-petznick.pdf" xr:uid="{4A9B1503-5698-3F4B-A9E8-2988520756EB}"/>
    <hyperlink ref="F819" r:id="rId615" display="https://regionalfurnituresociety.files.wordpress.com/2022/04/rfs-nl-24-restorers.pdf" xr:uid="{80B513A3-8EDD-0F47-AA70-DB5D2262A25B}"/>
    <hyperlink ref="F820" r:id="rId616" display="https://regionalfurnituresociety.files.wordpress.com/2022/04/rfs-nl-24-wyatt-et-al.pdf" xr:uid="{BBA1DF70-002B-074A-8A33-C9D2502B5064}"/>
    <hyperlink ref="F821" r:id="rId617" display="https://regionalfurnituresociety.files.wordpress.com/2022/04/rfs-nl-24-feingold-2.pdf" xr:uid="{5F19A6F0-D3BA-574E-A9D6-ACF0A26A3FDB}"/>
    <hyperlink ref="F822" r:id="rId618" display="https://regionalfurnituresociety.files.wordpress.com/2022/04/rfs-nl-24-jones-et-al.pdf" xr:uid="{0787CBDB-5A41-844A-B294-2EC4620262E3}"/>
    <hyperlink ref="F823" r:id="rId619" display="https://regionalfurnituresociety.files.wordpress.com/2022/04/rfs-nl-24-bowett.pdf" xr:uid="{0B943584-A575-884A-82EA-CB4D2D7ED00B}"/>
    <hyperlink ref="F824" r:id="rId620" display="https://regionalfurnituresociety.files.wordpress.com/2022/01/rfl-nl-24-collingwood.pdf" xr:uid="{2CAD2844-54D5-034B-8C55-A42C87C48639}"/>
    <hyperlink ref="F825" r:id="rId621" display="https://regionalfurnituresociety.files.wordpress.com/2022/01/rfl-nl-23-boram-3.pdf" xr:uid="{32DBD761-74CF-7E44-A5F2-D24D436528F1}"/>
    <hyperlink ref="F826" r:id="rId622" display="https://regionalfurnituresociety.files.wordpress.com/2022/01/rfl-nl-23-boram-2.pdf" xr:uid="{18991694-4FBE-EB47-8D32-C57B7285FA6A}"/>
    <hyperlink ref="F827" r:id="rId623" display="https://regionalfurnituresociety.files.wordpress.com/2022/04/rfs-nl-23-millar.pdf" xr:uid="{C0077077-417A-D04F-BF1F-FA52B56E8B26}"/>
    <hyperlink ref="F828" r:id="rId624" display="https://regionalfurnituresociety.files.wordpress.com/2022/01/rfs-nl-23-claxton.pdf" xr:uid="{7B6E8567-6710-2E45-911E-E175455C493F}"/>
    <hyperlink ref="F829" r:id="rId625" display="https://regionalfurnituresociety.files.wordpress.com/2022/01/rfl-nl-23-duff.pdf" xr:uid="{764E269A-E6CD-2844-9474-863D3F2BB75E}"/>
    <hyperlink ref="F830" r:id="rId626" display="https://regionalfurnituresociety.files.wordpress.com/2022/04/rfs-nl-23-jones-r-et-al.pdf" xr:uid="{43147F3E-9ED6-DA4E-95BD-792B67484386}"/>
    <hyperlink ref="F831" r:id="rId627" display="https://regionalfurnituresociety.files.wordpress.com/2022/01/rfl-nl-23-boram-1.pdf" xr:uid="{8FA249D4-F856-2B44-9DFF-84C4238CDEC9}"/>
    <hyperlink ref="F832" r:id="rId628" display="https://regionalfurnituresociety.files.wordpress.com/2022/01/rfl-nl-23-denton.pdf" xr:uid="{47A55C75-3883-6845-AC07-9A1F01747CA7}"/>
    <hyperlink ref="F833" r:id="rId629" display="https://regionalfurnituresociety.files.wordpress.com/2022/01/rfl-nl-23-pearce.pdf" xr:uid="{AA11E52E-22BC-F94B-976D-A1DC4A655C2B}"/>
    <hyperlink ref="F834" r:id="rId630" display="https://regionalfurnituresociety.files.wordpress.com/2022/04/rfs-nl-22-millar.pdf" xr:uid="{80011396-2D58-BD43-BE20-8E57AB4EE38F}"/>
    <hyperlink ref="F835" r:id="rId631" display="https://regionalfurnituresociety.files.wordpress.com/2022/01/rfl-nl-22-sleep.pdf" xr:uid="{45801EB4-29F3-DD48-B8BB-763C21B2E645}"/>
    <hyperlink ref="F836" r:id="rId632" display="https://regionalfurnituresociety.files.wordpress.com/2022/04/rfs-nl-22-legg-et-al.pdf" xr:uid="{D517B17F-DFDE-184F-BC8E-E7C75039F7B9}"/>
    <hyperlink ref="F837" r:id="rId633" display="https://regionalfurnituresociety.files.wordpress.com/2022/01/rfl-nl-22-cole.pdf" xr:uid="{40CC2198-0CDD-4F4E-BA9F-EAB2BEA4FD14}"/>
    <hyperlink ref="F838" r:id="rId634" display="https://regionalfurnituresociety.files.wordpress.com/2022/01/rfl-nl-22-dorset.pdf" xr:uid="{2F6117EC-668F-4C4B-B7FB-AB45982436BD}"/>
    <hyperlink ref="F839" r:id="rId635" display="https://regionalfurnituresociety.files.wordpress.com/2022/01/rfl-nl-22-newf.pdf" xr:uid="{598B58CF-E65D-6844-80B1-D2183A535105}"/>
    <hyperlink ref="F840" r:id="rId636" display="https://regionalfurnituresociety.files.wordpress.com/2022/04/rfs-nl-21-bebb-2.pdf" xr:uid="{206F6181-1ED8-764A-88C2-309D1C43938C}"/>
    <hyperlink ref="F841" r:id="rId637" display="https://regionalfurnituresociety.files.wordpress.com/2022/04/rfs-nl-21-stuart-2.pdf" xr:uid="{421F0ED6-2D01-1E4E-9776-C9CE79525E7E}"/>
    <hyperlink ref="F842" r:id="rId638" display="https://regionalfurnituresociety.files.wordpress.com/2022/04/rfs-nl-21-jones.pdf" xr:uid="{58AAB9C5-30D6-C945-9421-CC7D2B3B662D}"/>
    <hyperlink ref="F843" r:id="rId639" display="https://regionalfurnituresociety.files.wordpress.com/2022/04/rfs-nl-21-piper.pdf" xr:uid="{5E755F83-7F8C-6946-9D3D-C5872138292F}"/>
    <hyperlink ref="F844" r:id="rId640" display="https://regionalfurnituresociety.files.wordpress.com/2022/04/rfs-nl-21-bebb-2.pdf" xr:uid="{D8CFE7C7-1172-1E47-9CF8-F043BFCFA143}"/>
    <hyperlink ref="F845" r:id="rId641" display="https://regionalfurnituresociety.files.wordpress.com/2022/04/rfs-nl-21-millar.pdf" xr:uid="{C60D30ED-A5C4-904E-9D28-D5A3AA3F34E3}"/>
    <hyperlink ref="F846" r:id="rId642" display="https://regionalfurnituresociety.files.wordpress.com/2022/04/rfs-nl-21-stuart.pdf" xr:uid="{331A5B12-4901-3744-99A9-DD7453C2A8CB}"/>
    <hyperlink ref="F847" r:id="rId643" display="https://regionalfurnituresociety.files.wordpress.com/2022/01/rfl-nl-21-bebb.pdf" xr:uid="{39737E0B-CA74-B448-ADDB-B4E86E60D558}"/>
    <hyperlink ref="F848" r:id="rId644" display="https://regionalfurnituresociety.files.wordpress.com/2022/01/rfl-nl-21-cole.pdf" xr:uid="{F0A8B36B-2C36-2C43-847C-E3302182CA00}"/>
    <hyperlink ref="F849" r:id="rId645" display="https://regionalfurnituresociety.files.wordpress.com/2022/01/rfl-nl-21-caq.pdf" xr:uid="{0E46CC82-3E92-8646-93BC-C9B13682F776}"/>
    <hyperlink ref="F850" r:id="rId646" display="https://regionalfurnituresociety.files.wordpress.com/2022/01/rfl-nl-21-gilbert.pdf" xr:uid="{FD3599FC-0686-4740-AD35-A174687146B4}"/>
    <hyperlink ref="F851" r:id="rId647" display="https://regionalfurnituresociety.files.wordpress.com/2022/01/rfl-nl-20-cotton.pdf" xr:uid="{18F36068-A337-F849-BEB4-9D19E0988872}"/>
    <hyperlink ref="F852" r:id="rId648" display="https://regionalfurnituresociety.files.wordpress.com/2022/01/rfl-nl-20-olive.pdf" xr:uid="{B4EEB4CB-D945-B045-99C5-72C03D058D2D}"/>
    <hyperlink ref="F853" r:id="rId649" display="https://regionalfurnituresociety.files.wordpress.com/2022/01/rfl-nl-20-pearce.pdf" xr:uid="{C2612B02-07AF-4C4B-A571-3460C694A017}"/>
    <hyperlink ref="F854" r:id="rId650" display="https://regionalfurnituresociety.files.wordpress.com/2022/01/rfl-nl-20-gilbert.pdf" xr:uid="{8D11B142-3979-BF4E-80E0-BBAE474FE063}"/>
    <hyperlink ref="F855" r:id="rId651" display="https://regionalfurnituresociety.files.wordpress.com/2022/01/rfl-nl-20-millar.pdf" xr:uid="{4AEF64BE-DE1F-7C43-A0EB-71846C6B7FC4}"/>
    <hyperlink ref="F856" r:id="rId652" display="https://regionalfurnituresociety.files.wordpress.com/2022/01/rfl-nl-20-stabler.pdf" xr:uid="{D8B0FD01-CB3E-734F-8A3B-735FAD9C18BA}"/>
    <hyperlink ref="F857" r:id="rId653" display="https://regionalfurnituresociety.files.wordpress.com/2022/01/rfl-nl-20-cole.pdf" xr:uid="{BAAF2E4A-06C9-9342-AEFE-98B5E2E58F19}"/>
    <hyperlink ref="F858" r:id="rId654" display="https://regionalfurnituresociety.files.wordpress.com/2022/01/rfl-nl-20-bland.pdf" xr:uid="{139D4B90-EF57-CA4E-84DC-B8D191256BDE}"/>
    <hyperlink ref="F859" r:id="rId655" display="https://regionalfurnituresociety.files.wordpress.com/2022/01/rfl-nl-20-guernsey.pdf" xr:uid="{EEA75211-CA98-414A-9607-0DCA8A968029}"/>
    <hyperlink ref="F860" r:id="rId656" display="https://regionalfurnituresociety.files.wordpress.com/2022/01/rfs-nl-19-parrott.pdf" xr:uid="{939EAFEF-6A3F-9046-B7AD-EE1D177DFB8B}"/>
    <hyperlink ref="F861" r:id="rId657" display="https://regionalfurnituresociety.files.wordpress.com/2022/01/rfs-nl-19-stuart.pdf" xr:uid="{E5F80E3A-557C-974A-83F4-699A2632B765}"/>
    <hyperlink ref="F862" r:id="rId658" display="https://regionalfurnituresociety.files.wordpress.com/2022/01/rfs-nl-19-jones.pdf" xr:uid="{1C05E8D2-088E-7D4D-A390-B9764106FB0E}"/>
    <hyperlink ref="F863" r:id="rId659" display="https://regionalfurnituresociety.files.wordpress.com/2022/01/rfs-nl-19-olive.pdf" xr:uid="{249FFE8E-58D3-9A4A-A352-16E6F1267CEB}"/>
    <hyperlink ref="F864" r:id="rId660" display="https://regionalfurnituresociety.files.wordpress.com/2022/01/rfs-nl-19-claxton.pdf" xr:uid="{BE77DBCA-DBDF-F648-B851-CA0E6013E137}"/>
    <hyperlink ref="F865" r:id="rId661" display="https://regionalfurnituresociety.files.wordpress.com/2022/01/rfs-nl-19-bowett.pdf" xr:uid="{AE4684FD-A652-8246-AE86-45C4B5A8A29E}"/>
    <hyperlink ref="F866" r:id="rId662" display="https://regionalfurnituresociety.files.wordpress.com/2022/01/rfs-nl-19-bignall.pdf" xr:uid="{35914EB8-E0A7-7E4F-9D69-81FFE03A1E19}"/>
    <hyperlink ref="F867" r:id="rId663" display="https://regionalfurnituresociety.files.wordpress.com/2022/01/rfs-nl-19-cole.pdf" xr:uid="{FAD1611A-E03E-8343-B721-711955F05073}"/>
    <hyperlink ref="F868" r:id="rId664" display="https://regionalfurnituresociety.files.wordpress.com/2022/01/rfs-nl-19-kinmonth.pdf" xr:uid="{FCD29FE3-8F93-A64D-9C75-699730108B07}"/>
    <hyperlink ref="F869" r:id="rId665" display="https://regionalfurnituresociety.files.wordpress.com/2022/01/rfs-nl-19-pearce.pdf" xr:uid="{66703762-2F5C-1346-BC21-3B788BCCAA33}"/>
    <hyperlink ref="F870" r:id="rId666" display="https://regionalfurnituresociety.files.wordpress.com/2022/01/rfs-nl-18-irik.pdf" xr:uid="{A8169A80-D801-C549-B70F-7A5E763EF89C}"/>
    <hyperlink ref="F871" r:id="rId667" display="https://regionalfurnituresociety.files.wordpress.com/2022/01/rfs-nl-18-rumble.pdf" xr:uid="{718924DF-5E7D-3647-A1D0-1A109939ED3D}"/>
    <hyperlink ref="F872" r:id="rId668" display="https://regionalfurnituresociety.files.wordpress.com/2022/01/rfs-nl-18-bowett.pdf" xr:uid="{30C671D6-726E-B642-A05F-72C7108B80E3}"/>
    <hyperlink ref="F873" r:id="rId669" display="https://regionalfurnituresociety.files.wordpress.com/2022/01/rfs-nl-18-scottish.pdf" xr:uid="{373C0B8F-397D-6947-9D6B-9093991465BD}"/>
    <hyperlink ref="F874" r:id="rId670" display="https://regionalfurnituresociety.files.wordpress.com/2022/01/rfs-nl-18-cole.pdf" xr:uid="{45A276B2-78E6-0A44-BFB8-7918D1D87041}"/>
    <hyperlink ref="F875" r:id="rId671" display="https://regionalfurnituresociety.files.wordpress.com/2022/01/rfs-nl-18-cotton.pdf" xr:uid="{A060D858-1A76-CE48-8855-81A2B4EDE0AF}"/>
    <hyperlink ref="F876" r:id="rId672" display="https://regionalfurnituresociety.files.wordpress.com/2022/01/rfs-nl-17-rynne.pdf" xr:uid="{07665EB5-8D4C-A247-921E-0541482B8260}"/>
    <hyperlink ref="F877" r:id="rId673" display="https://regionalfurnituresociety.files.wordpress.com/2022/01/rfs-nl-17-olive.pdf" xr:uid="{79BADAB7-883B-494B-934A-BE9F849501E7}"/>
    <hyperlink ref="F878" r:id="rId674" display="https://regionalfurnituresociety.files.wordpress.com/2022/01/rfs-nl-17-millar.pdf" xr:uid="{57011825-8B80-1E48-B09B-2BF0D13803C6}"/>
    <hyperlink ref="F879" r:id="rId675" display="https://regionalfurnituresociety.files.wordpress.com/2022/01/rfs-nl-17-stabler.pdf" xr:uid="{10BE8ABA-63B2-0846-A1DD-DFA303B31DB0}"/>
    <hyperlink ref="F880" r:id="rId676" display="https://regionalfurnituresociety.files.wordpress.com/2022/01/rfs-nl-17-wells.pdf" xr:uid="{B1029A43-2D53-8642-BE76-4408E39F267B}"/>
    <hyperlink ref="F881" r:id="rId677" display="https://regionalfurnituresociety.files.wordpress.com/2022/01/rfs-nl-17-cregneash.pdf" xr:uid="{2AC20662-5528-AC4F-8899-CAA53D7A904C}"/>
    <hyperlink ref="F882" r:id="rId678" display="https://regionalfurnituresociety.files.wordpress.com/2022/01/rfs-nl-16-boram.pdf" xr:uid="{8E648FD8-B813-D141-AF25-8C0BEB1E75B8}"/>
    <hyperlink ref="F883" r:id="rId679" display="https://regionalfurnituresociety.files.wordpress.com/2022/01/rfs-nl-16-reynolds.pdf" xr:uid="{08047733-957E-9F4D-9157-E74465ACD034}"/>
    <hyperlink ref="F884" r:id="rId680" display="https://regionalfurnituresociety.files.wordpress.com/2022/01/rfs-nl-16-pearce-2.pdf" xr:uid="{DFDAE9DF-C131-9941-9F12-4B4B7AEDE9AF}"/>
    <hyperlink ref="F885" r:id="rId681" display="https://regionalfurnituresociety.files.wordpress.com/2022/01/rfs-nl-16-millar.pdf" xr:uid="{54A42131-8810-644A-B035-9D8F4B8FC3F4}"/>
    <hyperlink ref="F886" r:id="rId682" display="https://regionalfurnituresociety.files.wordpress.com/2022/01/rfs-nl-16-pearce-1.pdf" xr:uid="{52A464CD-CBFF-AA46-90C6-18DDF67C1B99}"/>
    <hyperlink ref="F887" r:id="rId683" display="https://regionalfurnituresociety.files.wordpress.com/2022/01/rfs-nl-16-schooling.pdf" xr:uid="{F3EEC31B-767E-B047-BBC3-F9412EF23851}"/>
    <hyperlink ref="F888" r:id="rId684" display="https://regionalfurnituresociety.files.wordpress.com/2022/01/rfs-nl-16-bowett.pdf" xr:uid="{4E171398-A5F2-6540-9E87-BA8B313133DE}"/>
    <hyperlink ref="F889" r:id="rId685" display="https://regionalfurnituresociety.files.wordpress.com/2022/01/rfs-nl-16-medlam.pdf" xr:uid="{44CE9A60-5E7A-384B-8549-6B6B52A44F76}"/>
    <hyperlink ref="F890" r:id="rId686" display="https://regionalfurnituresociety.files.wordpress.com/2022/01/rfs-nl-16-smith.pdf" xr:uid="{34FB8B05-4E4C-E242-8F4A-951D03C96E2D}"/>
    <hyperlink ref="F891" r:id="rId687" display="https://regionalfurnituresociety.files.wordpress.com/2022/01/rfs-nl-15-cotton.pdf" xr:uid="{925B7882-B434-0B49-BEA5-5015E2E4DA30}"/>
    <hyperlink ref="F892" r:id="rId688" display="https://regionalfurnituresociety.files.wordpress.com/2022/01/rfs-nl-15-olive.pdf" xr:uid="{50F29305-4D2A-E249-8C38-E2D3ECFB3F64}"/>
    <hyperlink ref="F893" r:id="rId689" display="https://regionalfurnituresociety.files.wordpress.com/2022/01/rfs-nl-15-pearce.pdf" xr:uid="{ACCE8A4E-18D7-594B-88A8-EAD426F5ADAC}"/>
    <hyperlink ref="F894" r:id="rId690" display="https://regionalfurnituresociety.files.wordpress.com/2022/01/rfs-nl-15-millar.pdf" xr:uid="{5E5E633C-701E-A547-88E4-D48A91E6BECD}"/>
    <hyperlink ref="F895" r:id="rId691" display="https://regionalfurnituresociety.files.wordpress.com/2022/01/rfs-nl-15-gilbert-2.pdf" xr:uid="{23AC348D-D611-3240-BADF-2A6BCA72F966}"/>
    <hyperlink ref="F896" r:id="rId692" display="https://regionalfurnituresociety.files.wordpress.com/2022/01/rfs-nl-15-macbeth.pdf" xr:uid="{32DC9E6A-B482-1B4C-8F2D-A719E57BC0CC}"/>
    <hyperlink ref="F897" r:id="rId693" display="https://regionalfurnituresociety.files.wordpress.com/2022/01/rfs-nl-15-boram.pdf" xr:uid="{AF266FFF-753B-E944-A36F-C01ECBA6E5E3}"/>
    <hyperlink ref="F898" r:id="rId694" display="https://regionalfurnituresociety.files.wordpress.com/2022/01/rfs-nl-15-king.pdf" xr:uid="{99C867DB-7FA0-C54F-8A00-85A89E79D354}"/>
    <hyperlink ref="F899" r:id="rId695" display="https://regionalfurnituresociety.files.wordpress.com/2022/01/rfs-nl-15-gilbert-1.pdf" xr:uid="{136C3EC1-943D-F44A-BB28-3EA52B1B195E}"/>
    <hyperlink ref="F900" r:id="rId696" display="https://regionalfurnituresociety.files.wordpress.com/2022/01/rfs-nl-15-chinnery.pdf" xr:uid="{46E251AE-AEE9-A848-B475-4B583E32ADC7}"/>
    <hyperlink ref="F901" r:id="rId697" display="https://regionalfurnituresociety.files.wordpress.com/2022/01/rfs-nl-15-provis.pdf" xr:uid="{8E1EB73D-575C-6842-B100-6D1DF65496B6}"/>
    <hyperlink ref="F902" r:id="rId698" display="https://regionalfurnituresociety.files.wordpress.com/2022/01/rfs-nl-14-pearce.pdf" xr:uid="{EC76ECDB-671A-A74F-8B8B-FB26F6AB773F}"/>
    <hyperlink ref="F903" r:id="rId699" display="https://regionalfurnituresociety.files.wordpress.com/2022/01/rfs-nl-14-medlam.pdf" xr:uid="{A56C53F2-BAEB-134D-8AB8-1D26F823BFE8}"/>
    <hyperlink ref="F904" r:id="rId700" display="https://regionalfurnituresociety.files.wordpress.com/2022/01/rfs-nl-14-boram.pdf" xr:uid="{2ED9718C-F475-E241-998B-A1F981780EE9}"/>
    <hyperlink ref="F905" r:id="rId701" display="https://regionalfurnituresociety.files.wordpress.com/2022/01/rfs-nl-14-ferguson.pdf" xr:uid="{44FA8C90-17EB-EB4C-BD0C-46B4ABF9599D}"/>
    <hyperlink ref="F906" r:id="rId702" display="https://regionalfurnituresociety.files.wordpress.com/2022/01/rfs-nl-14-nicoll.pdf" xr:uid="{6BE3886A-2548-3F43-AD05-D7EA1B0B97D4}"/>
    <hyperlink ref="F907" r:id="rId703" display="https://regionalfurnituresociety.files.wordpress.com/2022/01/rfs-nl-14-cotton.pdf" xr:uid="{9998EBC9-B5DC-6848-84DC-E413608103DB}"/>
    <hyperlink ref="F908" r:id="rId704" display="https://regionalfurnituresociety.files.wordpress.com/2022/01/rfs-nl-14-prown.pdf" xr:uid="{DDA01601-0B8A-9143-8A39-DC94FCEEAFD8}"/>
    <hyperlink ref="F909" r:id="rId705" display="https://regionalfurnituresociety.files.wordpress.com/2022/01/rfs-nl-14-agius.pdf" xr:uid="{D2F1FD15-2F2E-2247-B377-1FD84124DE5F}"/>
    <hyperlink ref="F910" r:id="rId706" display="https://regionalfurnituresociety.files.wordpress.com/2022/01/rfs-nl-14-sartin.pdf" xr:uid="{779E2F82-2ABD-2B48-A3FA-C0354E3FA482}"/>
    <hyperlink ref="F911" r:id="rId707" display="https://regionalfurnituresociety.files.wordpress.com/2022/01/rfs-nl-13-sparkes.pdf" xr:uid="{CD78C93E-7797-8D4F-B150-09442CFEEEE0}"/>
    <hyperlink ref="F912" r:id="rId708" display="https://regionalfurnituresociety.files.wordpress.com/2022/01/rfs-nl-13-williamson.pdf" xr:uid="{2E394F20-2FF2-864B-B6DD-CCE4B3B40CDC}"/>
    <hyperlink ref="F913" r:id="rId709" display="https://regionalfurnituresociety.files.wordpress.com/2022/01/rfs-nl-13-millar.pdf" xr:uid="{6DA5F97F-E417-BF41-9509-CA9EC591E963}"/>
    <hyperlink ref="F914" r:id="rId710" display="https://regionalfurnituresociety.files.wordpress.com/2022/01/rfs-nl-13-pringle.pdf" xr:uid="{AE219ADB-E1E6-D840-97A2-5A74B10526B1}"/>
    <hyperlink ref="F915" r:id="rId711" display="https://regionalfurnituresociety.files.wordpress.com/2022/01/rfs-nl-13-bowett.pdf" xr:uid="{A6B22C3B-7216-B84E-A005-96681D40DCFC}"/>
    <hyperlink ref="F916" r:id="rId712" display="https://regionalfurnituresociety.files.wordpress.com/2022/01/rfs-nl-13-jenkins.pdf" xr:uid="{E6551881-CE87-9940-A3EF-895179BCAC54}"/>
    <hyperlink ref="F917" r:id="rId713" display="https://regionalfurnituresociety.files.wordpress.com/2022/01/rfs-nl-13-cotton.pdf" xr:uid="{CDD7908D-A534-BA47-9742-CB101AF3CC96}"/>
    <hyperlink ref="F918" r:id="rId714" display="https://regionalfurnituresociety.files.wordpress.com/2022/01/rfs-nl-13-halls-croft.pdf" xr:uid="{0A9E479E-1BDE-8B45-A41C-B8765C051059}"/>
    <hyperlink ref="F919" r:id="rId715" display="https://regionalfurnituresociety.files.wordpress.com/2022/01/rfs-nl-13-griffiths.pdf" xr:uid="{81174B5D-3ABA-CF4A-8AB8-5E2E4813E031}"/>
    <hyperlink ref="F920" r:id="rId716" display="https://regionalfurnituresociety.files.wordpress.com/2022/01/rfs-nl-12-rumble.pdf" xr:uid="{9AEDAB3E-6CA4-D740-AE86-61A5099C9B60}"/>
    <hyperlink ref="F921" r:id="rId717" display="https://regionalfurnituresociety.files.wordpress.com/2022/01/rfs-nl-11-cotton.pdf" xr:uid="{3675D890-453F-D74C-8221-29249297819C}"/>
    <hyperlink ref="F922" r:id="rId718" display="https://regionalfurnituresociety.files.wordpress.com/2022/01/rfs-nl-11-olive.pdf" xr:uid="{E1DEEEC6-1300-B84F-8768-B3CAF0B8145B}"/>
    <hyperlink ref="F923" r:id="rId719" display="https://regionalfurnituresociety.files.wordpress.com/2022/01/rfs-nl-11-pearce.pdf" xr:uid="{EA8A9A14-3E39-D44B-BE32-8FF1FB731919}"/>
    <hyperlink ref="F924" r:id="rId720" display="https://regionalfurnituresociety.files.wordpress.com/2022/01/rfs-nl-11-stabler.pdf" xr:uid="{DB9051A8-644C-9D4A-9DEE-B0C2DC89C6BE}"/>
    <hyperlink ref="F925" r:id="rId721" display="https://regionalfurnituresociety.files.wordpress.com/2022/01/rfs-nl-10-du-pont.pdf" xr:uid="{44EF2F7B-5484-9F40-B954-3C654C591009}"/>
    <hyperlink ref="F926" r:id="rId722" display="https://regionalfurnituresociety.files.wordpress.com/2022/01/rfs-nl-10-millar.pdf" xr:uid="{A6C76F08-7F35-9A42-9E80-A39E412B2049}"/>
    <hyperlink ref="F927" r:id="rId723" display="https://regionalfurnituresociety.files.wordpress.com/2022/01/rfs-nl-10-boram.pdf" xr:uid="{D348DDE9-3F81-B247-AA8D-4D92A114B428}"/>
    <hyperlink ref="F928" r:id="rId724" display="https://regionalfurnituresociety.files.wordpress.com/2022/01/rfs-nl-10-robinson.pdf" xr:uid="{908DA0D8-B8DD-7248-AA61-F66736779DB9}"/>
    <hyperlink ref="F929" r:id="rId725" display="https://regionalfurnituresociety.files.wordpress.com/2022/01/rfs-nl-10-gilbert.pdf" xr:uid="{2985E70A-D446-CD4B-8489-69BB1591ED56}"/>
    <hyperlink ref="F930" r:id="rId726" display="https://regionalfurnituresociety.files.wordpress.com/2022/01/rfs-nl-9-clissett.pdf" xr:uid="{D56EDBC0-BD29-AF4F-8CF4-421745C48E2B}"/>
    <hyperlink ref="F931" r:id="rId727" display="https://regionalfurnituresociety.files.wordpress.com/2022/01/rfs-nl-9-boram.pdf" xr:uid="{43250DC9-1000-EB4C-A1A2-95E4733AA739}"/>
    <hyperlink ref="F932" r:id="rId728" display="https://regionalfurnituresociety.files.wordpress.com/2022/01/rfs-nl-9-pearce.pdf" xr:uid="{C2241E2D-5A05-BA41-98D2-4A3CFED335A4}"/>
    <hyperlink ref="F933" r:id="rId729" display="https://regionalfurnituresociety.files.wordpress.com/2022/01/rfs-list-of-articles-and-books-sep-1987-to-oct-1988.pdf" xr:uid="{8321FBAF-7434-0441-93E8-A5FF17E28C1E}"/>
    <hyperlink ref="F934" r:id="rId730" display="https://regionalfurnituresociety.files.wordpress.com/2022/01/rfs-nl-8-finche.pdf" xr:uid="{E23556B3-7A56-2E4B-8DF1-51B9D6CB3FAB}"/>
    <hyperlink ref="F935" r:id="rId731" display="https://regionalfurnituresociety.files.wordpress.com/2022/01/rfs-nl-8-boardman.pdf" xr:uid="{F73BD4F7-5B2C-A440-95BD-A803DCA6642E}"/>
    <hyperlink ref="F936" r:id="rId732" display="https://regionalfurnituresociety.files.wordpress.com/2022/01/rfs-nl-8-gilbert.pdf" xr:uid="{9C4CC72A-303F-DB45-945B-CDC3A416F4CC}"/>
    <hyperlink ref="F937" r:id="rId733" display="https://regionalfurnituresociety.files.wordpress.com/2022/01/rfs-nl-7-webster.pdf" xr:uid="{24CE4CF5-F1CB-1D4B-B328-9D1D48A7B812}"/>
    <hyperlink ref="F938" r:id="rId734" display="https://regionalfurnituresociety.files.wordpress.com/2022/01/rfs-list-of-articles-and-books-nov-1986-to-aug-1987.pdf" xr:uid="{1ADBED76-7936-CF45-8558-7A427BAD276F}"/>
    <hyperlink ref="F939" r:id="rId735" display="https://regionalfurnituresociety.files.wordpress.com/2022/01/rfs-nl-6-nicholson.pdf" xr:uid="{C5D40B03-31C6-A14C-9B87-BB532E776893}"/>
    <hyperlink ref="F940" r:id="rId736" display="https://regionalfurnituresociety.files.wordpress.com/2022/01/rfs-nl-6-robertson.pdf" xr:uid="{8DAE851D-4B12-0C40-A906-C4C2CC5A08FD}"/>
    <hyperlink ref="F941" r:id="rId737" display="https://regionalfurnituresociety.files.wordpress.com/2022/01/rfs-nl-5-castaway.pdf" xr:uid="{067310CF-F49A-C044-9F2F-21475882138C}"/>
    <hyperlink ref="F942" r:id="rId738" display="https://regionalfurnituresociety.files.wordpress.com/2022/01/rfs-nl-5-lamont-and-brown.pdf" xr:uid="{F36F5752-C628-4943-AB48-427CA68CBD24}"/>
    <hyperlink ref="F943" r:id="rId739" display="https://regionalfurnituresociety.files.wordpress.com/2022/04/rfs-nl-4-boram.pdf" xr:uid="{8AD31F63-A6BB-3448-A1A2-5693A629881C}"/>
    <hyperlink ref="F944" r:id="rId740" display="https://regionalfurnituresociety.files.wordpress.com/2022/01/rfs-nl-4-cotton.pdf" xr:uid="{6C8C4488-9605-2442-8349-59DA11C04076}"/>
    <hyperlink ref="F945" r:id="rId741" display="https://regionalfurnituresociety.files.wordpress.com/2022/01/rfs-nl-4-freund.pdf" xr:uid="{340C813D-1A6C-834D-926D-F9C97755E1BC}"/>
    <hyperlink ref="F946" r:id="rId742" display="https://regionalfurnituresociety.files.wordpress.com/2022/01/rfs-nl-3-cotton.pdf" xr:uid="{15E387E0-BCD6-7F48-ABC0-C1A0F8372BB5}"/>
    <hyperlink ref="F947" r:id="rId743" display="https://regionalfurnituresociety.files.wordpress.com/2022/01/rfs-nl-3-millar.pdf" xr:uid="{9E92BD64-70B9-0D4F-B6B1-54CBAFFA0F99}"/>
    <hyperlink ref="F948" r:id="rId744" display="https://regionalfurnituresociety.files.wordpress.com/2022/01/rfs-nl-3-pearce.pdf" xr:uid="{29E2F759-47D7-DD45-B4A5-9A6524E0AB06}"/>
    <hyperlink ref="F949" r:id="rId745" display="https://regionalfurnituresociety.files.wordpress.com/2022/01/rfs-nl-3-reynolds-1.pdf" xr:uid="{59D8287A-6679-694B-958D-66B572449FF6}"/>
    <hyperlink ref="F950" r:id="rId746" display="https://regionalfurnituresociety.files.wordpress.com/2022/01/rfs-nl-3-reynolds-2.pdf" xr:uid="{6E3D0506-3D3E-DD45-8941-BB42A285FF0F}"/>
    <hyperlink ref="F951" r:id="rId747" display="https://regionalfurnituresociety.files.wordpress.com/2022/01/rfs-nl2-gilbert.pdf" xr:uid="{5FC9A50D-EE19-954E-B8F7-D62C8B1E15B6}"/>
    <hyperlink ref="F952" r:id="rId748" display="https://regionalfurnituresociety.files.wordpress.com/2022/01/rfs-nl2-reynolds.pdf" xr:uid="{0C70426C-50F9-6E44-B66C-C57AA91DA524}"/>
    <hyperlink ref="F953" r:id="rId749" display="https://regionalfurnituresociety.files.wordpress.com/2022/01/rfs-nl-1-reynolds.pdf" xr:uid="{2D1ACF4D-395E-F949-94C8-D8E5EF0A52A7}"/>
    <hyperlink ref="F954" r:id="rId750" display="https://regionalfurnituresociety.files.wordpress.com/2022/01/rfs-nl-1-cotton.pdf" xr:uid="{FB6FA0A6-7FF3-E84A-A10A-A31B5CE64C5A}"/>
    <hyperlink ref="F955" r:id="rId751" display="https://regionalfurnituresociety.files.wordpress.com/2022/01/rfs-nl-1-gilbert.pdf" xr:uid="{782F62BF-634A-3843-AD5C-DE75D640A55E}"/>
    <hyperlink ref="F956" r:id="rId752" display="https://regionalfurnituresociety.files.wordpress.com/2022/01/regional-furniture-study-group-spring-1985-collection-cotton.pdf" xr:uid="{EBA6898B-82C5-4942-B31C-9F5C96E6AE81}"/>
    <hyperlink ref="F957" r:id="rId753" display="https://regionalfurnituresociety.files.wordpress.com/2022/01/regional-furniture-study-group-spring-1985-collection-chinnery.pdf" xr:uid="{C34B6149-2D23-D941-B62B-079DCC6FB810}"/>
    <hyperlink ref="F958" r:id="rId754" display="https://regionalfurnituresociety.files.wordpress.com/2022/01/regional-furniture-study-group-spring-1985-collection-rosoman-2.pdf" xr:uid="{9FC61B08-E24E-AF4D-A83B-2B9A5C5CEB4E}"/>
    <hyperlink ref="F959" r:id="rId755" display="https://regionalfurnituresociety.files.wordpress.com/2022/01/regional-furniture-study-group-spring-1985-collection-pearce-2.pdf" xr:uid="{BCFC1B3A-1B4E-1747-BC85-B55F551CFD36}"/>
    <hyperlink ref="F960" r:id="rId756" display="https://regionalfurnituresociety.files.wordpress.com/2022/01/regional-furniture-study-group-spring-1985-collection-olive.pdf" xr:uid="{BFD9D5E5-FE01-AE4C-A2FD-F61CBB28490C}"/>
    <hyperlink ref="F961" r:id="rId757" display="https://regionalfurnituresociety.files.wordpress.com/2022/01/regional-furniture-study-group-spring-1985-collection-davies.pdf" xr:uid="{208568D2-0D4C-A145-B09E-1C8739039383}"/>
    <hyperlink ref="F962" r:id="rId758" display="https://regionalfurnituresociety.files.wordpress.com/2022/01/regional-furniture-study-group-spring-1985-collection-introduction.pdf" xr:uid="{CADF71A3-1759-6E4B-A559-B43F8482D93E}"/>
    <hyperlink ref="F644" r:id="rId759" display="https://regionalfurnituresociety.files.wordpress.com/2022/04/rfs-nl-43-passant.pdf" xr:uid="{4054B67A-108B-3B43-9A45-62F5D778C964}"/>
    <hyperlink ref="F643" r:id="rId760" display="https://regionalfurnituresociety.files.wordpress.com/2022/04/rfs-nl-44-pickvance-2.pdf" xr:uid="{665B2C95-FBFB-9345-9D93-E61305347452}"/>
    <hyperlink ref="F702" r:id="rId761" display="https://regionalfurnituresociety.files.wordpress.com/2022/04/rfs-nl-37-painted.pdf" xr:uid="{CAF3E56E-C2C4-2F49-B076-0BEB7687F9A0}"/>
    <hyperlink ref="F746" r:id="rId762" display="https://regionalfurnituresociety.files.wordpress.com/2022/04/rfs-nl-33-winchester.pdf" xr:uid="{4EB04A4D-7CA8-304C-8651-FCB49E67B831}"/>
    <hyperlink ref="F747" r:id="rId763" display="https://regionalfurnituresociety.files.wordpress.com/2022/04/rfs-nl-33-taths.pdf" xr:uid="{7BDAD3FE-EDCC-114B-82CB-4B682F96E3D5}"/>
    <hyperlink ref="F762" r:id="rId764" display="https://regionalfurnituresociety.files.wordpress.com/2022/04/rfs-nl-31-riprog.pdf" xr:uid="{3FB7B645-5E03-654C-9B61-2FFFC26DC856}"/>
    <hyperlink ref="F771" r:id="rId765" display="https://regionalfurnituresociety.files.wordpress.com/2022/04/rfs-nl-30-metalwork.pdf" xr:uid="{B6EF75F5-4C3F-2140-948D-AB6182FADF64}"/>
    <hyperlink ref="F772" r:id="rId766" display="https://regionalfurnituresociety.files.wordpress.com/2022/04/rfs-nl-30-phillips.pdf" xr:uid="{8714F6F0-D7F5-6D44-9D8C-B98912317E11}"/>
    <hyperlink ref="F777" r:id="rId767" display="https://regionalfurnituresociety.files.wordpress.com/2022/04/rfs-nl-29-durham-conf.pdf" xr:uid="{3069BDA1-E047-F942-9FAC-99677727CE31}"/>
    <hyperlink ref="F788" r:id="rId768" display="https://regionalfurnituresociety.files.wordpress.com/2022/04/rfs-nl-28-gilding.pdf" xr:uid="{391A77FE-1C2C-8C4B-92C4-FECA8597648B}"/>
    <hyperlink ref="F166" r:id="rId769" display="https://regionalfurnituresociety.files.wordpress.com/2022/10/rfs-nl-71-white-c2.pdf" xr:uid="{EF7D9608-7375-C648-9FA3-60788D541449}"/>
    <hyperlink ref="F167" r:id="rId770" display="https://regionalfurnituresociety.files.wordpress.com/2022/10/rfs-nl-71-jefferies.pdf" xr:uid="{3DCAE6AC-14BD-C843-83FF-5A4195630BC3}"/>
    <hyperlink ref="F168" r:id="rId771" display="https://regionalfurnituresociety.files.wordpress.com/2022/10/rfs-nl-71-boram-2.pdf" xr:uid="{21B688E3-4B1A-2D47-A99B-C852049D4A86}"/>
    <hyperlink ref="F170" r:id="rId772" display="https://regionalfurnituresociety.files.wordpress.com/2022/10/rfs-nl-71-holland.pdf" xr:uid="{B1D689EC-C709-C74E-A251-BD74BDAE5D07}"/>
    <hyperlink ref="F171" r:id="rId773" display="https://regionalfurnituresociety.files.wordpress.com/2022/10/rfs-nl-71-claxton-2.pdf" xr:uid="{B7A2D5F4-58A9-784E-8786-3F484AFB2A37}"/>
    <hyperlink ref="F172" r:id="rId774" display="https://regionalfurnituresociety.files.wordpress.com/2022/10/rfs-nl-71-barnes.pdf" xr:uid="{638A9F58-EF4E-774C-B2F2-34B578155C82}"/>
    <hyperlink ref="F173" r:id="rId775" display="https://regionalfurnituresociety.files.wordpress.com/2022/10/rfs-nl-71-stone.pdf" xr:uid="{1D0BFCE3-8261-AB45-A243-EDE230C430B7}"/>
    <hyperlink ref="F174" r:id="rId776" display="https://regionalfurnituresociety.files.wordpress.com/2022/10/rfs-nl-71-allhusen.pdf" xr:uid="{EE22CF78-F07B-174A-ACA6-FF23A32C5FF5}"/>
    <hyperlink ref="F175" r:id="rId777" display="https://regionalfurnituresociety.files.wordpress.com/2022/10/rfs-nl-71-medlam.pdf" xr:uid="{AAD6D2DB-B207-C84D-B0D6-08A1B4958B9F}"/>
    <hyperlink ref="F176" r:id="rId778" display="https://regionalfurnituresociety.files.wordpress.com/2022/10/rfs-nl-71-rycroft.pdf" xr:uid="{2B53BC9E-BE7F-9D4B-8B9F-EEEBAA1E0167}"/>
    <hyperlink ref="F177" r:id="rId779" display="https://regionalfurnituresociety.files.wordpress.com/2022/10/rfs-nl-71-maclennan.pdf" xr:uid="{E267C6DE-1959-AD43-BD72-AD821B91200E}"/>
    <hyperlink ref="F178" r:id="rId780" display="https://regionalfurnituresociety.files.wordpress.com/2022/10/rfs-nl-71-hall.pdf" xr:uid="{9D63A023-FA2F-DC48-BE1A-FE323C1279C3}"/>
    <hyperlink ref="F179" r:id="rId781" display="https://regionalfurnituresociety.files.wordpress.com/2022/10/rfs-nl-71-pinn.pdf" xr:uid="{D8980F86-69CE-C14E-97CE-DF55A3A22455}"/>
    <hyperlink ref="F180" r:id="rId782" display="https://regionalfurnituresociety.files.wordpress.com/2022/10/rfs-nl-71-fletcher.pdf" xr:uid="{7966D433-14D0-A34D-ADDA-3129EFD8D698}"/>
    <hyperlink ref="F181" r:id="rId783" display="https://regionalfurnituresociety.files.wordpress.com/2022/10/rfs-nl-71-copperwheat.pdf" xr:uid="{E95A2595-991C-084E-A00C-C9A1835E91E7}"/>
    <hyperlink ref="F182" r:id="rId784" display="https://regionalfurnituresociety.files.wordpress.com/2022/10/rfs-nl-71-stabler.pdf" xr:uid="{423C8537-67D0-2842-B93C-8C4771094D75}"/>
    <hyperlink ref="F183" r:id="rId785" display="https://regionalfurnituresociety.files.wordpress.com/2022/10/rfs-nl-71-dewing.pdf" xr:uid="{C53994F1-4394-BD4E-8588-59D709CDD9A6}"/>
    <hyperlink ref="F184" r:id="rId786" display="https://regionalfurnituresociety.files.wordpress.com/2022/10/rfs-nl-71-williams.pdf" xr:uid="{6F3BE77B-EFBD-EE42-B0D3-BC9D5890210E}"/>
    <hyperlink ref="F185" r:id="rId787" display="https://regionalfurnituresociety.files.wordpress.com/2022/10/rfs-nl-71-sergeant-2.pdf" xr:uid="{C126E278-0EEF-8241-AD7C-79D491BFC712}"/>
    <hyperlink ref="F186" r:id="rId788" display="https://regionalfurnituresociety.files.wordpress.com/2022/10/rfs-nl-71-feingold.pdf" xr:uid="{AA5D3DFB-9986-9641-B4C8-5587C71CD0BE}"/>
    <hyperlink ref="F187" r:id="rId789" display="https://regionalfurnituresociety.files.wordpress.com/2022/10/rfs-nl-71-jackson-2.pdf" xr:uid="{CF40AAA2-E7AA-EC4E-AC0A-38C654DFB3C3}"/>
    <hyperlink ref="F188" r:id="rId790" display="https://regionalfurnituresociety.files.wordpress.com/2022/10/rfs-nl-71-sutcliffe.pdf" xr:uid="{87BFA2E2-6CED-784E-9B9F-2701C38417D9}"/>
    <hyperlink ref="F189" r:id="rId791" display="https://regionalfurnituresociety.files.wordpress.com/2022/10/rfs-nl-71-white-b.pdf" xr:uid="{E8CA2E82-C823-F045-A5D6-4EE5B94CAF74}"/>
    <hyperlink ref="F190" r:id="rId792" display="https://regionalfurnituresociety.files.wordpress.com/2022/10/rfs-nl-71-jackson.pdf" xr:uid="{7FD83325-D024-0E49-87E5-C5DEFDF9264C}"/>
    <hyperlink ref="F191" r:id="rId793" display="https://regionalfurnituresociety.files.wordpress.com/2022/10/rfs-nl-71-hamling.pdf" xr:uid="{B417915A-2496-BB4B-8B5E-765306ABDBB4}"/>
    <hyperlink ref="F192" r:id="rId794" display="https://regionalfurnituresociety.files.wordpress.com/2022/10/rfs-nl-71-sergeant.pdf" xr:uid="{93F62948-01B1-B14C-AB7C-6C5165F0DED3}"/>
    <hyperlink ref="F193" r:id="rId795" display="https://regionalfurnituresociety.files.wordpress.com/2022/10/rfs-nl-71-crossley.pdf" xr:uid="{760650AE-92B1-224E-9766-026AF98DB9C5}"/>
    <hyperlink ref="F194" r:id="rId796" display="https://regionalfurnituresociety.files.wordpress.com/2022/10/rfs-nl-71-claxton.pdf" xr:uid="{89C25AC3-9BFD-3840-8671-6016D5B3A6F2}"/>
    <hyperlink ref="F196" r:id="rId797" display="https://regionalfurnituresociety.files.wordpress.com/2022/10/rfs-nl-71-white-c.pdf" xr:uid="{6F209699-9D99-9345-8331-E6EDD3702939}"/>
    <hyperlink ref="F197" r:id="rId798" display="https://regionalfurnituresociety.files.wordpress.com/2022/10/rfs-nl-71-hicks.pdf" xr:uid="{6F973317-16B1-1143-9A9C-F6A1E90EEA6F}"/>
    <hyperlink ref="F198" r:id="rId799" display="https://regionalfurnituresociety.files.wordpress.com/2022/10/rfs-nl-71-gall.pdf" xr:uid="{45CC1EB7-F4D0-274C-93F2-32D20C5E4390}"/>
    <hyperlink ref="F199" r:id="rId800" display="https://regionalfurnituresociety.files.wordpress.com/2022/10/rfs-nl-71-boram.pdf" xr:uid="{0499F827-3A90-7742-9031-9F5B8EE081FF}"/>
    <hyperlink ref="F200" r:id="rId801" display="https://regionalfurnituresociety.files.wordpress.com/2022/10/rfs-nl-71-stuart.pdf" xr:uid="{02A0C912-F7F2-4547-9802-A439D1ABD1CA}"/>
    <hyperlink ref="F201" r:id="rId802" display="https://regionalfurnituresociety.files.wordpress.com/2022/10/rfs-nl-71-purdy.pdf" xr:uid="{FD571574-7FCE-8243-9408-02702B1FB6A6}"/>
    <hyperlink ref="F202" r:id="rId803" display="https://regionalfurnituresociety.files.wordpress.com/2022/10/rfs-nl-71-hancock.pdf" xr:uid="{01C99B85-2389-B949-B968-7D3E029A4BC9}"/>
    <hyperlink ref="F203" r:id="rId804" display="https://regionalfurnituresociety.files.wordpress.com/2022/10/rfs-nl-71-ackermann.pdf" xr:uid="{7238DFE2-7931-5A4F-9A51-A02E33CED7C9}"/>
    <hyperlink ref="F204" r:id="rId805" display="https://regionalfurnituresociety.files.wordpress.com/2022/10/rfs-nl-71-bowyer.pdf" xr:uid="{23839413-B012-464B-B4D4-B2CBCEA6356C}"/>
    <hyperlink ref="F195" r:id="rId806" display="https://regionalfurnituresociety.files.wordpress.com/2022/10/rfs-nl-71-maddison.pdf" xr:uid="{C9A055F6-6063-2F4A-BDEE-9357F67C63FF}"/>
    <hyperlink ref="F169" r:id="rId807" display="https://regionalfurnituresociety.files.wordpress.com/2022/10/rfs-nl-71-pickvance.pdf" xr:uid="{C0E2A0AC-1F9A-2849-872A-42DC8B8D8D6E}"/>
    <hyperlink ref="F141" r:id="rId808" xr:uid="{41238F01-1FFF-9A42-8459-8A9EDE05ECAD}"/>
    <hyperlink ref="F142" r:id="rId809" xr:uid="{4CFE7D42-B233-204A-8166-BA185ECF9D47}"/>
    <hyperlink ref="F143" r:id="rId810" xr:uid="{15618BCC-3125-764E-9D51-9166CBC346DC}"/>
    <hyperlink ref="F144" r:id="rId811" xr:uid="{3CDA86B0-1920-CC4D-82BA-1B21D47D7E86}"/>
    <hyperlink ref="F145" r:id="rId812" xr:uid="{AEE5932E-46AC-3A4E-B2EF-86792691CB01}"/>
    <hyperlink ref="F146" r:id="rId813" xr:uid="{5A51067C-16D1-6B4E-97F6-E722A6346D60}"/>
    <hyperlink ref="F147" r:id="rId814" xr:uid="{DE6A3183-FCEE-4B4D-8C00-537F33484945}"/>
    <hyperlink ref="F148" r:id="rId815" xr:uid="{9DB20CB4-4F3B-E04B-84CD-7D9EFE67EC8F}"/>
    <hyperlink ref="F149" r:id="rId816" xr:uid="{62D4457F-536F-5848-928E-052D0385DC59}"/>
    <hyperlink ref="F150" r:id="rId817" xr:uid="{22471D68-1932-AE45-9990-49272990D99C}"/>
    <hyperlink ref="F151" r:id="rId818" xr:uid="{1120068D-2CE7-5540-9951-5A46995BAD35}"/>
    <hyperlink ref="F152" r:id="rId819" xr:uid="{1FAB3F5A-9896-BD48-B6D3-7B0A307D5A9E}"/>
    <hyperlink ref="F153" r:id="rId820" xr:uid="{6E9FB5BD-2038-B949-81AD-3E8AF61A27EA}"/>
    <hyperlink ref="F154" r:id="rId821" xr:uid="{0F6E3F2C-FC92-9247-B28C-8AC26EF8FE5B}"/>
    <hyperlink ref="F155" r:id="rId822" xr:uid="{2B5D81F1-03A0-3447-9A41-DD75A30ED7E6}"/>
    <hyperlink ref="F156" r:id="rId823" xr:uid="{DFFBDE00-FBB6-2C4D-B4C3-483AE3DE5579}"/>
    <hyperlink ref="F157" r:id="rId824" xr:uid="{47F5948F-3D46-0241-A6C0-E56C5D24F9AF}"/>
    <hyperlink ref="F158" r:id="rId825" xr:uid="{1438BBBB-6BFD-954F-9BE9-5EFB7F47DC90}"/>
    <hyperlink ref="F159" r:id="rId826" xr:uid="{7AD85F6E-67F9-9F40-8FF3-CA71167F4BB7}"/>
    <hyperlink ref="F160" r:id="rId827" xr:uid="{9352C352-BD06-4C4A-81DC-CFEB7D624E61}"/>
    <hyperlink ref="F161" r:id="rId828" xr:uid="{A6B581B9-F9C6-B242-89B3-56BB0E69CE8E}"/>
    <hyperlink ref="F162" r:id="rId829" xr:uid="{FD37D440-3B56-2241-BE73-E2621A795F14}"/>
    <hyperlink ref="F163" r:id="rId830" xr:uid="{177726BE-929E-2C44-8662-A00D1DDD626E}"/>
    <hyperlink ref="F164" r:id="rId831" xr:uid="{89EBC29D-74BB-5348-8B84-56553E3C22EE}"/>
    <hyperlink ref="F165" r:id="rId832" xr:uid="{5C48A160-730E-4C42-96B4-E793421BAB0B}"/>
  </hyperlinks>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32F73-1197-2D4E-ADE8-AE27255C8D76}">
  <dimension ref="A1:C442"/>
  <sheetViews>
    <sheetView workbookViewId="0">
      <selection activeCell="B45" sqref="B45"/>
    </sheetView>
  </sheetViews>
  <sheetFormatPr baseColWidth="10" defaultRowHeight="16"/>
  <cols>
    <col min="3" max="3" width="120" style="6" customWidth="1"/>
  </cols>
  <sheetData>
    <row r="1" spans="1:3" ht="19">
      <c r="A1" s="11" t="s">
        <v>1841</v>
      </c>
      <c r="B1" s="11" t="s">
        <v>1842</v>
      </c>
      <c r="C1" s="16" t="s">
        <v>1320</v>
      </c>
    </row>
    <row r="2" spans="1:3" ht="19">
      <c r="A2" s="11">
        <v>1</v>
      </c>
      <c r="B2" s="11"/>
      <c r="C2" s="9" t="s">
        <v>2221</v>
      </c>
    </row>
    <row r="3" spans="1:3" ht="38">
      <c r="A3" s="11">
        <v>2</v>
      </c>
      <c r="B3" s="11">
        <v>51</v>
      </c>
      <c r="C3" s="9" t="s">
        <v>2222</v>
      </c>
    </row>
    <row r="4" spans="1:3" ht="19">
      <c r="A4" s="11">
        <v>3</v>
      </c>
      <c r="B4" s="11"/>
      <c r="C4" s="9" t="s">
        <v>2186</v>
      </c>
    </row>
    <row r="5" spans="1:3" ht="38">
      <c r="A5" s="11">
        <v>4</v>
      </c>
      <c r="B5" s="11">
        <v>50</v>
      </c>
      <c r="C5" s="9" t="s">
        <v>2191</v>
      </c>
    </row>
    <row r="6" spans="1:3" ht="19">
      <c r="A6" s="11">
        <v>5</v>
      </c>
      <c r="B6" s="11"/>
      <c r="C6" s="9" t="s">
        <v>2186</v>
      </c>
    </row>
    <row r="7" spans="1:3" ht="38">
      <c r="A7" s="11">
        <v>6</v>
      </c>
      <c r="B7" s="11">
        <v>49</v>
      </c>
      <c r="C7" s="9" t="s">
        <v>2192</v>
      </c>
    </row>
    <row r="8" spans="1:3" ht="19">
      <c r="A8" s="11">
        <v>7</v>
      </c>
      <c r="B8" s="11"/>
      <c r="C8" s="9" t="s">
        <v>2186</v>
      </c>
    </row>
    <row r="9" spans="1:3" ht="38">
      <c r="A9" s="11">
        <v>8</v>
      </c>
      <c r="B9" s="11">
        <v>48</v>
      </c>
      <c r="C9" s="31" t="s">
        <v>2193</v>
      </c>
    </row>
    <row r="10" spans="1:3" ht="19">
      <c r="A10" s="11">
        <v>9</v>
      </c>
      <c r="B10" s="11"/>
      <c r="C10" s="9" t="s">
        <v>1120</v>
      </c>
    </row>
    <row r="11" spans="1:3" ht="38">
      <c r="A11" s="11">
        <v>10</v>
      </c>
      <c r="B11" s="11"/>
      <c r="C11" s="9" t="s">
        <v>1376</v>
      </c>
    </row>
    <row r="12" spans="1:3" ht="19">
      <c r="A12" s="11">
        <v>11</v>
      </c>
      <c r="B12" s="11">
        <v>97</v>
      </c>
      <c r="C12" s="9" t="s">
        <v>1121</v>
      </c>
    </row>
    <row r="13" spans="1:3" ht="19">
      <c r="A13" s="11">
        <v>12</v>
      </c>
      <c r="B13" s="11"/>
      <c r="C13" s="9" t="s">
        <v>1120</v>
      </c>
    </row>
    <row r="14" spans="1:3" ht="38">
      <c r="A14" s="11">
        <v>13</v>
      </c>
      <c r="B14" s="11"/>
      <c r="C14" s="9" t="s">
        <v>1377</v>
      </c>
    </row>
    <row r="15" spans="1:3" ht="19">
      <c r="A15" s="11">
        <v>14</v>
      </c>
      <c r="B15" s="11">
        <v>96</v>
      </c>
      <c r="C15" s="9" t="s">
        <v>1121</v>
      </c>
    </row>
    <row r="16" spans="1:3" ht="19">
      <c r="A16" s="11">
        <v>15</v>
      </c>
      <c r="B16" s="11"/>
      <c r="C16" s="9" t="s">
        <v>1120</v>
      </c>
    </row>
    <row r="17" spans="1:3" ht="19">
      <c r="A17" s="11">
        <v>16</v>
      </c>
      <c r="B17" s="11"/>
      <c r="C17" s="9" t="s">
        <v>1378</v>
      </c>
    </row>
    <row r="18" spans="1:3" ht="19">
      <c r="A18" s="11">
        <v>17</v>
      </c>
      <c r="B18" s="11">
        <v>95</v>
      </c>
      <c r="C18" s="9" t="s">
        <v>1122</v>
      </c>
    </row>
    <row r="19" spans="1:3" ht="19">
      <c r="A19" s="11">
        <v>18</v>
      </c>
      <c r="B19" s="11"/>
      <c r="C19" s="9" t="s">
        <v>1120</v>
      </c>
    </row>
    <row r="20" spans="1:3" ht="38">
      <c r="A20" s="11">
        <v>19</v>
      </c>
      <c r="B20" s="11"/>
      <c r="C20" s="9" t="s">
        <v>1379</v>
      </c>
    </row>
    <row r="21" spans="1:3" ht="19">
      <c r="A21" s="11">
        <v>20</v>
      </c>
      <c r="B21" s="11">
        <v>94</v>
      </c>
      <c r="C21" s="9" t="s">
        <v>1123</v>
      </c>
    </row>
    <row r="22" spans="1:3" ht="19">
      <c r="A22" s="11">
        <v>21</v>
      </c>
      <c r="B22" s="11"/>
      <c r="C22" s="9" t="s">
        <v>1120</v>
      </c>
    </row>
    <row r="23" spans="1:3" ht="38">
      <c r="A23" s="11">
        <v>22</v>
      </c>
      <c r="B23" s="11">
        <v>47</v>
      </c>
      <c r="C23" s="9" t="s">
        <v>1380</v>
      </c>
    </row>
    <row r="24" spans="1:3" ht="19">
      <c r="A24" s="11">
        <v>23</v>
      </c>
      <c r="B24" s="11"/>
      <c r="C24" s="9" t="s">
        <v>1120</v>
      </c>
    </row>
    <row r="25" spans="1:3" ht="19">
      <c r="A25" s="11">
        <v>24</v>
      </c>
      <c r="B25" s="11">
        <v>46</v>
      </c>
      <c r="C25" s="9" t="s">
        <v>1381</v>
      </c>
    </row>
    <row r="26" spans="1:3" ht="19">
      <c r="A26" s="11">
        <v>25</v>
      </c>
      <c r="B26" s="11"/>
      <c r="C26" s="9" t="s">
        <v>1124</v>
      </c>
    </row>
    <row r="27" spans="1:3" ht="19">
      <c r="A27" s="11">
        <v>26</v>
      </c>
      <c r="B27" s="11"/>
      <c r="C27" s="9" t="s">
        <v>1125</v>
      </c>
    </row>
    <row r="28" spans="1:3" ht="38">
      <c r="A28" s="11">
        <v>27</v>
      </c>
      <c r="B28" s="11"/>
      <c r="C28" s="9" t="s">
        <v>1382</v>
      </c>
    </row>
    <row r="29" spans="1:3" ht="19">
      <c r="A29" s="11">
        <v>28</v>
      </c>
      <c r="B29" s="11">
        <v>93</v>
      </c>
      <c r="C29" s="9" t="s">
        <v>1126</v>
      </c>
    </row>
    <row r="30" spans="1:3" ht="19">
      <c r="A30" s="11">
        <v>29</v>
      </c>
      <c r="B30" s="11"/>
      <c r="C30" s="9" t="s">
        <v>1125</v>
      </c>
    </row>
    <row r="31" spans="1:3" ht="38">
      <c r="A31" s="11">
        <v>30</v>
      </c>
      <c r="B31" s="11"/>
      <c r="C31" s="9" t="s">
        <v>1383</v>
      </c>
    </row>
    <row r="32" spans="1:3" ht="19">
      <c r="A32" s="11">
        <v>31</v>
      </c>
      <c r="B32" s="11">
        <v>92</v>
      </c>
      <c r="C32" s="9" t="s">
        <v>1127</v>
      </c>
    </row>
    <row r="33" spans="1:3" ht="19">
      <c r="A33" s="11">
        <v>32</v>
      </c>
      <c r="B33" s="11"/>
      <c r="C33" s="9" t="s">
        <v>1125</v>
      </c>
    </row>
    <row r="34" spans="1:3" ht="57">
      <c r="A34" s="11">
        <v>33</v>
      </c>
      <c r="B34" s="11">
        <v>45</v>
      </c>
      <c r="C34" s="9" t="s">
        <v>1384</v>
      </c>
    </row>
    <row r="35" spans="1:3" ht="19">
      <c r="A35" s="11">
        <v>34</v>
      </c>
      <c r="B35" s="11"/>
      <c r="C35" s="9" t="s">
        <v>1125</v>
      </c>
    </row>
    <row r="36" spans="1:3" ht="38">
      <c r="A36" s="11">
        <v>35</v>
      </c>
      <c r="B36" s="11">
        <v>44</v>
      </c>
      <c r="C36" s="9" t="s">
        <v>1385</v>
      </c>
    </row>
    <row r="37" spans="1:3" ht="19">
      <c r="A37" s="11">
        <v>36</v>
      </c>
      <c r="B37" s="11"/>
      <c r="C37" s="9" t="s">
        <v>1125</v>
      </c>
    </row>
    <row r="38" spans="1:3" ht="38">
      <c r="A38" s="11">
        <v>37</v>
      </c>
      <c r="B38" s="11">
        <v>43</v>
      </c>
      <c r="C38" s="9" t="s">
        <v>1128</v>
      </c>
    </row>
    <row r="39" spans="1:3" ht="19">
      <c r="A39" s="11">
        <v>38</v>
      </c>
      <c r="B39" s="11"/>
      <c r="C39" s="19" t="s">
        <v>1386</v>
      </c>
    </row>
    <row r="40" spans="1:3" ht="19">
      <c r="A40" s="11">
        <v>39</v>
      </c>
      <c r="B40" s="11"/>
      <c r="C40" s="9" t="s">
        <v>1125</v>
      </c>
    </row>
    <row r="41" spans="1:3" ht="19">
      <c r="A41" s="11">
        <v>40</v>
      </c>
      <c r="B41" s="11"/>
      <c r="C41" s="9" t="s">
        <v>1129</v>
      </c>
    </row>
    <row r="42" spans="1:3" ht="38">
      <c r="A42" s="11">
        <v>41</v>
      </c>
      <c r="B42" s="11">
        <v>42</v>
      </c>
      <c r="C42" s="9" t="s">
        <v>1387</v>
      </c>
    </row>
    <row r="43" spans="1:3" ht="19">
      <c r="A43" s="11">
        <v>42</v>
      </c>
      <c r="B43" s="11"/>
      <c r="C43" s="13" t="s">
        <v>1130</v>
      </c>
    </row>
    <row r="44" spans="1:3" ht="19">
      <c r="A44" s="11">
        <v>43</v>
      </c>
      <c r="B44" s="11"/>
      <c r="C44" s="9" t="s">
        <v>1131</v>
      </c>
    </row>
    <row r="45" spans="1:3" ht="38">
      <c r="A45" s="11">
        <v>44</v>
      </c>
      <c r="B45" s="11">
        <v>41</v>
      </c>
      <c r="C45" s="13" t="s">
        <v>2228</v>
      </c>
    </row>
    <row r="46" spans="1:3" ht="19">
      <c r="A46" s="11">
        <v>45</v>
      </c>
      <c r="B46" s="11"/>
      <c r="C46" s="9" t="s">
        <v>1131</v>
      </c>
    </row>
    <row r="47" spans="1:3" ht="57">
      <c r="A47" s="11">
        <v>46</v>
      </c>
      <c r="B47" s="11">
        <v>40</v>
      </c>
      <c r="C47" s="13" t="s">
        <v>2229</v>
      </c>
    </row>
    <row r="48" spans="1:3" ht="19">
      <c r="A48" s="11">
        <v>47</v>
      </c>
      <c r="B48" s="11"/>
      <c r="C48" s="9" t="s">
        <v>1132</v>
      </c>
    </row>
    <row r="49" spans="1:3" ht="57">
      <c r="A49" s="11">
        <v>48</v>
      </c>
      <c r="B49" s="11"/>
      <c r="C49" s="13" t="s">
        <v>1321</v>
      </c>
    </row>
    <row r="50" spans="1:3" ht="18">
      <c r="A50" s="11">
        <v>49</v>
      </c>
      <c r="B50" s="11">
        <v>91</v>
      </c>
      <c r="C50" s="30" t="s">
        <v>1123</v>
      </c>
    </row>
    <row r="51" spans="1:3" ht="19">
      <c r="A51" s="11">
        <v>50</v>
      </c>
      <c r="B51" s="11"/>
      <c r="C51" s="9" t="s">
        <v>1132</v>
      </c>
    </row>
    <row r="52" spans="1:3" ht="38">
      <c r="A52" s="11">
        <v>51</v>
      </c>
      <c r="B52" s="11"/>
      <c r="C52" s="9" t="s">
        <v>1388</v>
      </c>
    </row>
    <row r="53" spans="1:3" ht="18">
      <c r="A53" s="11">
        <v>52</v>
      </c>
      <c r="B53" s="11">
        <v>90</v>
      </c>
      <c r="C53" s="30" t="s">
        <v>1133</v>
      </c>
    </row>
    <row r="54" spans="1:3" ht="19">
      <c r="A54" s="11">
        <v>53</v>
      </c>
      <c r="B54" s="11"/>
      <c r="C54" s="9" t="s">
        <v>1132</v>
      </c>
    </row>
    <row r="55" spans="1:3" ht="38">
      <c r="A55" s="11">
        <v>54</v>
      </c>
      <c r="B55" s="11">
        <v>39</v>
      </c>
      <c r="C55" s="13" t="s">
        <v>2190</v>
      </c>
    </row>
    <row r="56" spans="1:3" ht="19">
      <c r="A56" s="11">
        <v>55</v>
      </c>
      <c r="B56" s="11"/>
      <c r="C56" s="9" t="s">
        <v>1134</v>
      </c>
    </row>
    <row r="57" spans="1:3" ht="38">
      <c r="A57" s="11">
        <v>56</v>
      </c>
      <c r="B57" s="11"/>
      <c r="C57" s="9" t="s">
        <v>1389</v>
      </c>
    </row>
    <row r="58" spans="1:3" ht="19">
      <c r="A58" s="11">
        <v>57</v>
      </c>
      <c r="B58" s="11">
        <v>89</v>
      </c>
      <c r="C58" s="13" t="s">
        <v>1135</v>
      </c>
    </row>
    <row r="59" spans="1:3" ht="19">
      <c r="A59" s="11">
        <v>58</v>
      </c>
      <c r="B59" s="11"/>
      <c r="C59" s="9" t="s">
        <v>1134</v>
      </c>
    </row>
    <row r="60" spans="1:3" ht="57">
      <c r="A60" s="11">
        <v>59</v>
      </c>
      <c r="B60" s="11"/>
      <c r="C60" s="9" t="s">
        <v>1390</v>
      </c>
    </row>
    <row r="61" spans="1:3" ht="19">
      <c r="A61" s="11">
        <v>60</v>
      </c>
      <c r="B61" s="11">
        <v>88</v>
      </c>
      <c r="C61" s="13" t="s">
        <v>1136</v>
      </c>
    </row>
    <row r="62" spans="1:3" ht="19">
      <c r="A62" s="11">
        <v>61</v>
      </c>
      <c r="B62" s="11"/>
      <c r="C62" s="9" t="s">
        <v>1137</v>
      </c>
    </row>
    <row r="63" spans="1:3" ht="38">
      <c r="A63" s="11">
        <v>62</v>
      </c>
      <c r="B63" s="11"/>
      <c r="C63" s="9" t="s">
        <v>1391</v>
      </c>
    </row>
    <row r="64" spans="1:3" ht="19">
      <c r="A64" s="11">
        <v>63</v>
      </c>
      <c r="B64" s="11">
        <v>87</v>
      </c>
      <c r="C64" s="13" t="s">
        <v>1138</v>
      </c>
    </row>
    <row r="65" spans="1:3" ht="19">
      <c r="A65" s="11">
        <v>64</v>
      </c>
      <c r="B65" s="11"/>
      <c r="C65" s="9" t="s">
        <v>1139</v>
      </c>
    </row>
    <row r="66" spans="1:3" ht="38">
      <c r="A66" s="11">
        <v>65</v>
      </c>
      <c r="B66" s="11"/>
      <c r="C66" s="9" t="s">
        <v>1392</v>
      </c>
    </row>
    <row r="67" spans="1:3" ht="19">
      <c r="A67" s="11">
        <v>66</v>
      </c>
      <c r="B67" s="11">
        <v>86</v>
      </c>
      <c r="C67" s="13" t="s">
        <v>1140</v>
      </c>
    </row>
    <row r="68" spans="1:3" ht="19">
      <c r="A68" s="11">
        <v>67</v>
      </c>
      <c r="B68" s="11"/>
      <c r="C68" s="9" t="s">
        <v>1141</v>
      </c>
    </row>
    <row r="69" spans="1:3" ht="57">
      <c r="A69" s="11">
        <v>68</v>
      </c>
      <c r="B69" s="11"/>
      <c r="C69" s="9" t="s">
        <v>1393</v>
      </c>
    </row>
    <row r="70" spans="1:3" ht="19">
      <c r="A70" s="11">
        <v>69</v>
      </c>
      <c r="B70" s="11">
        <v>85</v>
      </c>
      <c r="C70" s="13" t="s">
        <v>1142</v>
      </c>
    </row>
    <row r="71" spans="1:3" ht="19">
      <c r="A71" s="11">
        <v>70</v>
      </c>
      <c r="B71" s="11"/>
      <c r="C71" s="9" t="s">
        <v>1143</v>
      </c>
    </row>
    <row r="72" spans="1:3" ht="38">
      <c r="A72" s="11">
        <v>71</v>
      </c>
      <c r="B72" s="11"/>
      <c r="C72" s="9" t="s">
        <v>1394</v>
      </c>
    </row>
    <row r="73" spans="1:3" ht="19">
      <c r="A73" s="11">
        <v>72</v>
      </c>
      <c r="B73" s="11">
        <v>84</v>
      </c>
      <c r="C73" s="13" t="s">
        <v>1142</v>
      </c>
    </row>
    <row r="74" spans="1:3" ht="19">
      <c r="A74" s="11">
        <v>73</v>
      </c>
      <c r="B74" s="11"/>
      <c r="C74" s="9" t="s">
        <v>1143</v>
      </c>
    </row>
    <row r="75" spans="1:3" ht="38">
      <c r="A75" s="11">
        <v>74</v>
      </c>
      <c r="B75" s="11"/>
      <c r="C75" s="9" t="s">
        <v>1395</v>
      </c>
    </row>
    <row r="76" spans="1:3" ht="19">
      <c r="A76" s="11">
        <v>75</v>
      </c>
      <c r="B76" s="11">
        <v>83</v>
      </c>
      <c r="C76" s="13" t="s">
        <v>1142</v>
      </c>
    </row>
    <row r="77" spans="1:3" ht="19">
      <c r="A77" s="11">
        <v>76</v>
      </c>
      <c r="B77" s="11"/>
      <c r="C77" s="9" t="s">
        <v>1144</v>
      </c>
    </row>
    <row r="78" spans="1:3" ht="38">
      <c r="A78" s="11">
        <v>77</v>
      </c>
      <c r="B78" s="11"/>
      <c r="C78" s="9" t="s">
        <v>1396</v>
      </c>
    </row>
    <row r="79" spans="1:3" ht="19">
      <c r="A79" s="11">
        <v>78</v>
      </c>
      <c r="B79" s="11">
        <v>82</v>
      </c>
      <c r="C79" s="13" t="s">
        <v>1142</v>
      </c>
    </row>
    <row r="80" spans="1:3" ht="19">
      <c r="A80" s="11">
        <v>79</v>
      </c>
      <c r="B80" s="11"/>
      <c r="C80" s="9" t="s">
        <v>1144</v>
      </c>
    </row>
    <row r="81" spans="1:3" ht="38">
      <c r="A81" s="11">
        <v>80</v>
      </c>
      <c r="B81" s="11"/>
      <c r="C81" s="9" t="s">
        <v>1397</v>
      </c>
    </row>
    <row r="82" spans="1:3" ht="19">
      <c r="A82" s="11">
        <v>81</v>
      </c>
      <c r="B82" s="11">
        <v>81</v>
      </c>
      <c r="C82" s="13" t="s">
        <v>1142</v>
      </c>
    </row>
    <row r="83" spans="1:3" ht="19">
      <c r="A83" s="11">
        <v>82</v>
      </c>
      <c r="B83" s="11"/>
      <c r="C83" s="9" t="s">
        <v>1144</v>
      </c>
    </row>
    <row r="84" spans="1:3" ht="38">
      <c r="A84" s="11">
        <v>83</v>
      </c>
      <c r="B84" s="11"/>
      <c r="C84" s="9" t="s">
        <v>1398</v>
      </c>
    </row>
    <row r="85" spans="1:3" ht="19">
      <c r="A85" s="11">
        <v>84</v>
      </c>
      <c r="B85" s="11">
        <v>80</v>
      </c>
      <c r="C85" s="13" t="s">
        <v>1142</v>
      </c>
    </row>
    <row r="86" spans="1:3" ht="19">
      <c r="A86" s="11">
        <v>85</v>
      </c>
      <c r="B86" s="11"/>
      <c r="C86" s="9" t="s">
        <v>1145</v>
      </c>
    </row>
    <row r="87" spans="1:3" ht="38">
      <c r="A87" s="11">
        <v>86</v>
      </c>
      <c r="B87" s="11"/>
      <c r="C87" s="9" t="s">
        <v>1399</v>
      </c>
    </row>
    <row r="88" spans="1:3" ht="19">
      <c r="A88" s="11">
        <v>87</v>
      </c>
      <c r="B88" s="11">
        <v>79</v>
      </c>
      <c r="C88" s="13" t="s">
        <v>1133</v>
      </c>
    </row>
    <row r="89" spans="1:3" ht="19">
      <c r="A89" s="11">
        <v>88</v>
      </c>
      <c r="B89" s="11"/>
      <c r="C89" s="9" t="s">
        <v>1145</v>
      </c>
    </row>
    <row r="90" spans="1:3" ht="38">
      <c r="A90" s="11">
        <v>89</v>
      </c>
      <c r="B90" s="11"/>
      <c r="C90" s="9" t="s">
        <v>1400</v>
      </c>
    </row>
    <row r="91" spans="1:3" ht="19">
      <c r="A91" s="11">
        <v>90</v>
      </c>
      <c r="B91" s="11">
        <v>78</v>
      </c>
      <c r="C91" s="13" t="s">
        <v>1142</v>
      </c>
    </row>
    <row r="92" spans="1:3" ht="19">
      <c r="A92" s="11">
        <v>91</v>
      </c>
      <c r="B92" s="11"/>
      <c r="C92" s="9" t="s">
        <v>1146</v>
      </c>
    </row>
    <row r="93" spans="1:3" ht="38">
      <c r="A93" s="11">
        <v>92</v>
      </c>
      <c r="B93" s="11"/>
      <c r="C93" s="9" t="s">
        <v>1401</v>
      </c>
    </row>
    <row r="94" spans="1:3" ht="19">
      <c r="A94" s="11">
        <v>93</v>
      </c>
      <c r="B94" s="11">
        <v>77</v>
      </c>
      <c r="C94" s="13" t="s">
        <v>1142</v>
      </c>
    </row>
    <row r="95" spans="1:3" ht="19">
      <c r="A95" s="11">
        <v>94</v>
      </c>
      <c r="B95" s="11"/>
      <c r="C95" s="9" t="s">
        <v>1146</v>
      </c>
    </row>
    <row r="96" spans="1:3" ht="38">
      <c r="A96" s="11">
        <v>95</v>
      </c>
      <c r="B96" s="11"/>
      <c r="C96" s="9" t="s">
        <v>1402</v>
      </c>
    </row>
    <row r="97" spans="1:3" ht="19">
      <c r="A97" s="11">
        <v>96</v>
      </c>
      <c r="B97" s="11">
        <v>76</v>
      </c>
      <c r="C97" s="13" t="s">
        <v>1142</v>
      </c>
    </row>
    <row r="98" spans="1:3" ht="19">
      <c r="A98" s="11">
        <v>97</v>
      </c>
      <c r="B98" s="11"/>
      <c r="C98" s="9" t="s">
        <v>1146</v>
      </c>
    </row>
    <row r="99" spans="1:3" ht="19">
      <c r="A99" s="11">
        <v>98</v>
      </c>
      <c r="B99" s="11"/>
      <c r="C99" s="9" t="s">
        <v>1672</v>
      </c>
    </row>
    <row r="100" spans="1:3" ht="38">
      <c r="A100" s="11">
        <v>99</v>
      </c>
      <c r="B100" s="11"/>
      <c r="C100" s="9" t="s">
        <v>1668</v>
      </c>
    </row>
    <row r="101" spans="1:3" ht="19">
      <c r="A101" s="11">
        <v>100</v>
      </c>
      <c r="B101" s="11">
        <v>75</v>
      </c>
      <c r="C101" s="13" t="s">
        <v>1142</v>
      </c>
    </row>
    <row r="102" spans="1:3" ht="19">
      <c r="A102" s="11">
        <v>101</v>
      </c>
      <c r="B102" s="11"/>
      <c r="C102" s="9" t="s">
        <v>1146</v>
      </c>
    </row>
    <row r="103" spans="1:3" ht="38">
      <c r="A103" s="11">
        <v>102</v>
      </c>
      <c r="B103" s="11"/>
      <c r="C103" s="9" t="s">
        <v>1673</v>
      </c>
    </row>
    <row r="104" spans="1:3" ht="19">
      <c r="A104" s="11">
        <v>103</v>
      </c>
      <c r="B104" s="11">
        <v>74</v>
      </c>
      <c r="C104" s="13" t="s">
        <v>1135</v>
      </c>
    </row>
    <row r="105" spans="1:3" ht="19">
      <c r="A105" s="11">
        <v>104</v>
      </c>
      <c r="B105" s="11"/>
      <c r="C105" s="9" t="s">
        <v>1147</v>
      </c>
    </row>
    <row r="106" spans="1:3" ht="57">
      <c r="A106" s="11">
        <v>105</v>
      </c>
      <c r="B106" s="11"/>
      <c r="C106" s="9" t="s">
        <v>1674</v>
      </c>
    </row>
    <row r="107" spans="1:3" ht="19">
      <c r="A107" s="11">
        <v>106</v>
      </c>
      <c r="B107" s="11">
        <v>73</v>
      </c>
      <c r="C107" s="13" t="s">
        <v>1133</v>
      </c>
    </row>
    <row r="108" spans="1:3" ht="19">
      <c r="A108" s="11">
        <v>107</v>
      </c>
      <c r="B108" s="11"/>
      <c r="C108" s="9" t="s">
        <v>1148</v>
      </c>
    </row>
    <row r="109" spans="1:3" ht="38">
      <c r="A109" s="11">
        <v>108</v>
      </c>
      <c r="B109" s="11"/>
      <c r="C109" s="9" t="s">
        <v>1403</v>
      </c>
    </row>
    <row r="110" spans="1:3" ht="19">
      <c r="A110" s="11">
        <v>109</v>
      </c>
      <c r="B110" s="11">
        <v>72</v>
      </c>
      <c r="C110" s="13" t="s">
        <v>1149</v>
      </c>
    </row>
    <row r="111" spans="1:3" ht="19">
      <c r="A111" s="11">
        <v>110</v>
      </c>
      <c r="B111" s="11"/>
      <c r="C111" s="9" t="s">
        <v>1150</v>
      </c>
    </row>
    <row r="112" spans="1:3" ht="38">
      <c r="A112" s="11">
        <v>111</v>
      </c>
      <c r="B112" s="11"/>
      <c r="C112" s="9" t="s">
        <v>1404</v>
      </c>
    </row>
    <row r="113" spans="1:3" ht="19">
      <c r="A113" s="11">
        <v>112</v>
      </c>
      <c r="B113" s="11">
        <v>71</v>
      </c>
      <c r="C113" s="13" t="s">
        <v>1151</v>
      </c>
    </row>
    <row r="114" spans="1:3" ht="19">
      <c r="A114" s="11">
        <v>113</v>
      </c>
      <c r="B114" s="11"/>
      <c r="C114" s="9" t="s">
        <v>1150</v>
      </c>
    </row>
    <row r="115" spans="1:3" ht="38">
      <c r="A115" s="11">
        <v>114</v>
      </c>
      <c r="B115" s="11"/>
      <c r="C115" s="9" t="s">
        <v>1405</v>
      </c>
    </row>
    <row r="116" spans="1:3" ht="19">
      <c r="A116" s="11">
        <v>115</v>
      </c>
      <c r="B116" s="11">
        <v>70</v>
      </c>
      <c r="C116" s="13" t="s">
        <v>1152</v>
      </c>
    </row>
    <row r="117" spans="1:3" ht="19">
      <c r="A117" s="11">
        <v>116</v>
      </c>
      <c r="B117" s="11"/>
      <c r="C117" s="9" t="s">
        <v>1153</v>
      </c>
    </row>
    <row r="118" spans="1:3" ht="38">
      <c r="A118" s="11">
        <v>117</v>
      </c>
      <c r="B118" s="11"/>
      <c r="C118" s="9" t="s">
        <v>1406</v>
      </c>
    </row>
    <row r="119" spans="1:3" ht="19">
      <c r="A119" s="11">
        <v>118</v>
      </c>
      <c r="B119" s="11">
        <v>69</v>
      </c>
      <c r="C119" s="13" t="s">
        <v>1142</v>
      </c>
    </row>
    <row r="120" spans="1:3" ht="19">
      <c r="A120" s="11">
        <v>119</v>
      </c>
      <c r="B120" s="11"/>
      <c r="C120" s="9" t="s">
        <v>1154</v>
      </c>
    </row>
    <row r="121" spans="1:3" ht="38">
      <c r="A121" s="11">
        <v>120</v>
      </c>
      <c r="B121" s="11"/>
      <c r="C121" s="9" t="s">
        <v>1407</v>
      </c>
    </row>
    <row r="122" spans="1:3" ht="19">
      <c r="A122" s="11">
        <v>121</v>
      </c>
      <c r="B122" s="11">
        <v>68</v>
      </c>
      <c r="C122" s="13" t="s">
        <v>1155</v>
      </c>
    </row>
    <row r="123" spans="1:3" ht="19">
      <c r="A123" s="11">
        <v>122</v>
      </c>
      <c r="B123" s="11"/>
      <c r="C123" s="9" t="s">
        <v>1154</v>
      </c>
    </row>
    <row r="124" spans="1:3" ht="38">
      <c r="A124" s="11">
        <v>123</v>
      </c>
      <c r="B124" s="11"/>
      <c r="C124" s="9" t="s">
        <v>1408</v>
      </c>
    </row>
    <row r="125" spans="1:3" ht="19">
      <c r="A125" s="11">
        <v>124</v>
      </c>
      <c r="B125" s="11">
        <v>67</v>
      </c>
      <c r="C125" s="13" t="s">
        <v>1156</v>
      </c>
    </row>
    <row r="126" spans="1:3" ht="19">
      <c r="A126" s="11">
        <v>125</v>
      </c>
      <c r="B126" s="11"/>
      <c r="C126" s="9" t="s">
        <v>1154</v>
      </c>
    </row>
    <row r="127" spans="1:3" ht="38">
      <c r="A127" s="11">
        <v>126</v>
      </c>
      <c r="B127" s="11"/>
      <c r="C127" s="9" t="s">
        <v>1409</v>
      </c>
    </row>
    <row r="128" spans="1:3" ht="19">
      <c r="A128" s="11">
        <v>127</v>
      </c>
      <c r="B128" s="11">
        <v>66</v>
      </c>
      <c r="C128" s="13" t="s">
        <v>1152</v>
      </c>
    </row>
    <row r="129" spans="1:3" ht="19">
      <c r="A129" s="11">
        <v>128</v>
      </c>
      <c r="B129" s="11"/>
      <c r="C129" s="9" t="s">
        <v>1157</v>
      </c>
    </row>
    <row r="130" spans="1:3" ht="38">
      <c r="A130" s="11">
        <v>129</v>
      </c>
      <c r="B130" s="11"/>
      <c r="C130" s="9" t="s">
        <v>1410</v>
      </c>
    </row>
    <row r="131" spans="1:3" ht="19">
      <c r="A131" s="11">
        <v>130</v>
      </c>
      <c r="B131" s="11">
        <v>65</v>
      </c>
      <c r="C131" s="13" t="s">
        <v>1158</v>
      </c>
    </row>
    <row r="132" spans="1:3" ht="19">
      <c r="A132" s="11">
        <v>131</v>
      </c>
      <c r="B132" s="11"/>
      <c r="C132" s="9" t="s">
        <v>1157</v>
      </c>
    </row>
    <row r="133" spans="1:3" ht="38">
      <c r="A133" s="11">
        <v>132</v>
      </c>
      <c r="B133" s="11"/>
      <c r="C133" s="9" t="s">
        <v>1411</v>
      </c>
    </row>
    <row r="134" spans="1:3" ht="19">
      <c r="A134" s="11">
        <v>133</v>
      </c>
      <c r="B134" s="11">
        <v>64</v>
      </c>
      <c r="C134" s="13" t="s">
        <v>1151</v>
      </c>
    </row>
    <row r="135" spans="1:3" ht="19">
      <c r="A135" s="11">
        <v>134</v>
      </c>
      <c r="B135" s="11"/>
      <c r="C135" s="9" t="s">
        <v>1159</v>
      </c>
    </row>
    <row r="136" spans="1:3" ht="38">
      <c r="A136" s="11">
        <v>135</v>
      </c>
      <c r="B136" s="11"/>
      <c r="C136" s="9" t="s">
        <v>1412</v>
      </c>
    </row>
    <row r="137" spans="1:3" ht="19">
      <c r="A137" s="11">
        <v>136</v>
      </c>
      <c r="B137" s="11">
        <v>63</v>
      </c>
      <c r="C137" s="13" t="s">
        <v>1151</v>
      </c>
    </row>
    <row r="138" spans="1:3" ht="19">
      <c r="A138" s="11">
        <v>137</v>
      </c>
      <c r="B138" s="11"/>
      <c r="C138" s="9" t="s">
        <v>1159</v>
      </c>
    </row>
    <row r="139" spans="1:3" ht="38">
      <c r="A139" s="11">
        <v>138</v>
      </c>
      <c r="B139" s="11"/>
      <c r="C139" s="9" t="s">
        <v>1413</v>
      </c>
    </row>
    <row r="140" spans="1:3" ht="19">
      <c r="A140" s="11">
        <v>139</v>
      </c>
      <c r="B140" s="11">
        <v>62</v>
      </c>
      <c r="C140" s="13" t="s">
        <v>1123</v>
      </c>
    </row>
    <row r="141" spans="1:3" ht="19">
      <c r="A141" s="11">
        <v>140</v>
      </c>
      <c r="B141" s="11"/>
      <c r="C141" s="9" t="s">
        <v>1159</v>
      </c>
    </row>
    <row r="142" spans="1:3" ht="38">
      <c r="A142" s="11">
        <v>141</v>
      </c>
      <c r="B142" s="11"/>
      <c r="C142" s="9" t="s">
        <v>1414</v>
      </c>
    </row>
    <row r="143" spans="1:3" ht="19">
      <c r="A143" s="11">
        <v>142</v>
      </c>
      <c r="B143" s="11">
        <v>61</v>
      </c>
      <c r="C143" s="13" t="s">
        <v>1160</v>
      </c>
    </row>
    <row r="144" spans="1:3" ht="19">
      <c r="A144" s="11">
        <v>143</v>
      </c>
      <c r="B144" s="11"/>
      <c r="C144" s="9" t="s">
        <v>1159</v>
      </c>
    </row>
    <row r="145" spans="1:3" ht="38">
      <c r="A145" s="11">
        <v>144</v>
      </c>
      <c r="B145" s="11"/>
      <c r="C145" s="9" t="s">
        <v>1415</v>
      </c>
    </row>
    <row r="146" spans="1:3" ht="19">
      <c r="A146" s="11">
        <v>145</v>
      </c>
      <c r="B146" s="11">
        <v>60</v>
      </c>
      <c r="C146" s="13" t="s">
        <v>1152</v>
      </c>
    </row>
    <row r="147" spans="1:3" ht="19">
      <c r="A147" s="11">
        <v>146</v>
      </c>
      <c r="B147" s="11"/>
      <c r="C147" s="9" t="s">
        <v>1159</v>
      </c>
    </row>
    <row r="148" spans="1:3" ht="38">
      <c r="A148" s="11">
        <v>147</v>
      </c>
      <c r="B148" s="11"/>
      <c r="C148" s="9" t="s">
        <v>1416</v>
      </c>
    </row>
    <row r="149" spans="1:3" ht="19">
      <c r="A149" s="11">
        <v>148</v>
      </c>
      <c r="B149" s="11">
        <v>59</v>
      </c>
      <c r="C149" s="13" t="s">
        <v>1133</v>
      </c>
    </row>
    <row r="150" spans="1:3" ht="19">
      <c r="A150" s="11">
        <v>149</v>
      </c>
      <c r="B150" s="11"/>
      <c r="C150" s="9" t="s">
        <v>1161</v>
      </c>
    </row>
    <row r="151" spans="1:3" ht="38">
      <c r="A151" s="11">
        <v>150</v>
      </c>
      <c r="B151" s="11"/>
      <c r="C151" s="9" t="s">
        <v>1417</v>
      </c>
    </row>
    <row r="152" spans="1:3" ht="19">
      <c r="A152" s="11">
        <v>151</v>
      </c>
      <c r="B152" s="11">
        <v>58</v>
      </c>
      <c r="C152" s="13" t="s">
        <v>1162</v>
      </c>
    </row>
    <row r="153" spans="1:3" ht="19">
      <c r="A153" s="11">
        <v>152</v>
      </c>
      <c r="B153" s="11"/>
      <c r="C153" s="9" t="s">
        <v>1163</v>
      </c>
    </row>
    <row r="154" spans="1:3" ht="57">
      <c r="A154" s="11">
        <v>153</v>
      </c>
      <c r="B154" s="11"/>
      <c r="C154" s="9" t="s">
        <v>1418</v>
      </c>
    </row>
    <row r="155" spans="1:3" ht="19">
      <c r="A155" s="11">
        <v>154</v>
      </c>
      <c r="B155" s="11">
        <v>57</v>
      </c>
      <c r="C155" s="13" t="s">
        <v>1149</v>
      </c>
    </row>
    <row r="156" spans="1:3" ht="19">
      <c r="A156" s="11">
        <v>155</v>
      </c>
      <c r="B156" s="11"/>
      <c r="C156" s="9" t="s">
        <v>1163</v>
      </c>
    </row>
    <row r="157" spans="1:3" ht="38">
      <c r="A157" s="11">
        <v>156</v>
      </c>
      <c r="B157" s="11"/>
      <c r="C157" s="9" t="s">
        <v>1419</v>
      </c>
    </row>
    <row r="158" spans="1:3" ht="19">
      <c r="A158" s="11">
        <v>157</v>
      </c>
      <c r="B158" s="11">
        <v>56</v>
      </c>
      <c r="C158" s="13" t="s">
        <v>1164</v>
      </c>
    </row>
    <row r="159" spans="1:3" ht="19">
      <c r="A159" s="11">
        <v>158</v>
      </c>
      <c r="B159" s="11"/>
      <c r="C159" s="9" t="s">
        <v>1165</v>
      </c>
    </row>
    <row r="160" spans="1:3" ht="38">
      <c r="A160" s="11">
        <v>159</v>
      </c>
      <c r="B160" s="11"/>
      <c r="C160" s="9" t="s">
        <v>1420</v>
      </c>
    </row>
    <row r="161" spans="1:3" ht="19">
      <c r="A161" s="11">
        <v>160</v>
      </c>
      <c r="B161" s="11">
        <v>55</v>
      </c>
      <c r="C161" s="13" t="s">
        <v>1166</v>
      </c>
    </row>
    <row r="162" spans="1:3" ht="19">
      <c r="A162" s="11">
        <v>161</v>
      </c>
      <c r="B162" s="11"/>
      <c r="C162" s="9" t="s">
        <v>1165</v>
      </c>
    </row>
    <row r="163" spans="1:3" ht="38">
      <c r="A163" s="11">
        <v>162</v>
      </c>
      <c r="B163" s="11"/>
      <c r="C163" s="9" t="s">
        <v>1421</v>
      </c>
    </row>
    <row r="164" spans="1:3" ht="19">
      <c r="A164" s="11">
        <v>163</v>
      </c>
      <c r="B164" s="11">
        <v>54</v>
      </c>
      <c r="C164" s="13" t="s">
        <v>1167</v>
      </c>
    </row>
    <row r="165" spans="1:3" ht="19">
      <c r="A165" s="11">
        <v>164</v>
      </c>
      <c r="B165" s="11"/>
      <c r="C165" s="9" t="s">
        <v>1165</v>
      </c>
    </row>
    <row r="166" spans="1:3" ht="38">
      <c r="A166" s="11">
        <v>165</v>
      </c>
      <c r="B166" s="11"/>
      <c r="C166" s="9" t="s">
        <v>1422</v>
      </c>
    </row>
    <row r="167" spans="1:3" ht="19">
      <c r="A167" s="11">
        <v>166</v>
      </c>
      <c r="B167" s="11">
        <v>53</v>
      </c>
      <c r="C167" s="13" t="s">
        <v>1149</v>
      </c>
    </row>
    <row r="168" spans="1:3" ht="19">
      <c r="A168" s="11">
        <v>167</v>
      </c>
      <c r="B168" s="11"/>
      <c r="C168" s="9" t="s">
        <v>1168</v>
      </c>
    </row>
    <row r="169" spans="1:3" ht="38">
      <c r="A169" s="11">
        <v>168</v>
      </c>
      <c r="B169" s="11">
        <v>38</v>
      </c>
      <c r="C169" s="9" t="s">
        <v>1423</v>
      </c>
    </row>
    <row r="170" spans="1:3" ht="19">
      <c r="A170" s="11">
        <v>169</v>
      </c>
      <c r="B170" s="11"/>
      <c r="C170" s="13" t="s">
        <v>1326</v>
      </c>
    </row>
    <row r="171" spans="1:3" ht="19">
      <c r="A171" s="11">
        <v>170</v>
      </c>
      <c r="B171" s="11"/>
      <c r="C171" s="9" t="s">
        <v>1168</v>
      </c>
    </row>
    <row r="172" spans="1:3" ht="38">
      <c r="A172" s="11">
        <v>171</v>
      </c>
      <c r="B172" s="11"/>
      <c r="C172" s="9" t="s">
        <v>1424</v>
      </c>
    </row>
    <row r="173" spans="1:3" ht="19">
      <c r="A173" s="11">
        <v>172</v>
      </c>
      <c r="B173" s="11">
        <v>52</v>
      </c>
      <c r="C173" s="13" t="s">
        <v>1322</v>
      </c>
    </row>
    <row r="174" spans="1:3" ht="19">
      <c r="A174" s="11">
        <v>173</v>
      </c>
      <c r="B174" s="11"/>
      <c r="C174" s="9" t="s">
        <v>1169</v>
      </c>
    </row>
    <row r="175" spans="1:3" ht="38">
      <c r="A175" s="11">
        <v>174</v>
      </c>
      <c r="B175" s="11"/>
      <c r="C175" s="9" t="s">
        <v>1425</v>
      </c>
    </row>
    <row r="176" spans="1:3" ht="19">
      <c r="A176" s="11">
        <v>175</v>
      </c>
      <c r="B176" s="11">
        <v>51</v>
      </c>
      <c r="C176" s="13" t="s">
        <v>1170</v>
      </c>
    </row>
    <row r="177" spans="1:3" ht="19">
      <c r="A177" s="11">
        <v>176</v>
      </c>
      <c r="B177" s="11"/>
      <c r="C177" s="9" t="s">
        <v>1169</v>
      </c>
    </row>
    <row r="178" spans="1:3" ht="38">
      <c r="A178" s="11">
        <v>177</v>
      </c>
      <c r="B178" s="11"/>
      <c r="C178" s="9" t="s">
        <v>1426</v>
      </c>
    </row>
    <row r="179" spans="1:3" ht="19">
      <c r="A179" s="11">
        <v>178</v>
      </c>
      <c r="B179" s="11">
        <v>50</v>
      </c>
      <c r="C179" s="13" t="s">
        <v>1171</v>
      </c>
    </row>
    <row r="180" spans="1:3" ht="19">
      <c r="A180" s="11">
        <v>179</v>
      </c>
      <c r="B180" s="11"/>
      <c r="C180" s="9" t="s">
        <v>1169</v>
      </c>
    </row>
    <row r="181" spans="1:3" ht="38">
      <c r="A181" s="11">
        <v>180</v>
      </c>
      <c r="B181" s="11"/>
      <c r="C181" s="9" t="s">
        <v>1427</v>
      </c>
    </row>
    <row r="182" spans="1:3" ht="19">
      <c r="A182" s="11">
        <v>181</v>
      </c>
      <c r="B182" s="11">
        <v>49</v>
      </c>
      <c r="C182" s="13" t="s">
        <v>1172</v>
      </c>
    </row>
    <row r="183" spans="1:3" ht="19">
      <c r="A183" s="11">
        <v>182</v>
      </c>
      <c r="B183" s="11"/>
      <c r="C183" s="9" t="s">
        <v>1169</v>
      </c>
    </row>
    <row r="184" spans="1:3" ht="38">
      <c r="A184" s="11">
        <v>183</v>
      </c>
      <c r="B184" s="11"/>
      <c r="C184" s="9" t="s">
        <v>1428</v>
      </c>
    </row>
    <row r="185" spans="1:3" ht="19">
      <c r="A185" s="11">
        <v>184</v>
      </c>
      <c r="B185" s="11">
        <v>48</v>
      </c>
      <c r="C185" s="13" t="s">
        <v>1323</v>
      </c>
    </row>
    <row r="186" spans="1:3" ht="19">
      <c r="A186" s="11">
        <v>185</v>
      </c>
      <c r="B186" s="11"/>
      <c r="C186" s="9" t="s">
        <v>1174</v>
      </c>
    </row>
    <row r="187" spans="1:3" ht="38">
      <c r="A187" s="11">
        <v>186</v>
      </c>
      <c r="B187" s="11"/>
      <c r="C187" s="9" t="s">
        <v>1175</v>
      </c>
    </row>
    <row r="188" spans="1:3" ht="19">
      <c r="A188" s="11">
        <v>187</v>
      </c>
      <c r="B188" s="11">
        <v>47</v>
      </c>
      <c r="C188" s="13" t="s">
        <v>1176</v>
      </c>
    </row>
    <row r="189" spans="1:3" ht="19">
      <c r="A189" s="11">
        <v>188</v>
      </c>
      <c r="B189" s="11"/>
      <c r="C189" s="9" t="s">
        <v>1324</v>
      </c>
    </row>
    <row r="190" spans="1:3" ht="57">
      <c r="A190" s="11">
        <v>189</v>
      </c>
      <c r="B190" s="11"/>
      <c r="C190" s="9" t="s">
        <v>1429</v>
      </c>
    </row>
    <row r="191" spans="1:3" ht="19">
      <c r="A191" s="11">
        <v>190</v>
      </c>
      <c r="B191" s="11">
        <v>46</v>
      </c>
      <c r="C191" s="13" t="s">
        <v>1149</v>
      </c>
    </row>
    <row r="192" spans="1:3" ht="19">
      <c r="A192" s="11">
        <v>191</v>
      </c>
      <c r="B192" s="11"/>
      <c r="C192" s="9" t="s">
        <v>1324</v>
      </c>
    </row>
    <row r="193" spans="1:3" ht="38">
      <c r="A193" s="11">
        <v>192</v>
      </c>
      <c r="B193" s="11"/>
      <c r="C193" s="9" t="s">
        <v>1430</v>
      </c>
    </row>
    <row r="194" spans="1:3" ht="19">
      <c r="A194" s="11">
        <v>193</v>
      </c>
      <c r="B194" s="11">
        <v>45</v>
      </c>
      <c r="C194" s="13" t="s">
        <v>1325</v>
      </c>
    </row>
    <row r="195" spans="1:3" ht="19">
      <c r="A195" s="11">
        <v>194</v>
      </c>
      <c r="B195" s="11"/>
      <c r="C195" s="9" t="s">
        <v>1324</v>
      </c>
    </row>
    <row r="196" spans="1:3" ht="38">
      <c r="A196" s="11">
        <v>195</v>
      </c>
      <c r="B196" s="11">
        <v>37</v>
      </c>
      <c r="C196" s="9" t="s">
        <v>1431</v>
      </c>
    </row>
    <row r="197" spans="1:3" ht="19">
      <c r="A197" s="11">
        <v>196</v>
      </c>
      <c r="B197" s="11"/>
      <c r="C197" s="13" t="s">
        <v>1326</v>
      </c>
    </row>
    <row r="198" spans="1:3" ht="19">
      <c r="A198" s="11">
        <v>197</v>
      </c>
      <c r="B198" s="11"/>
      <c r="C198" s="9" t="s">
        <v>1324</v>
      </c>
    </row>
    <row r="199" spans="1:3" ht="38">
      <c r="A199" s="11">
        <v>198</v>
      </c>
      <c r="B199" s="11">
        <v>36</v>
      </c>
      <c r="C199" s="9" t="s">
        <v>1432</v>
      </c>
    </row>
    <row r="200" spans="1:3" ht="19">
      <c r="A200" s="11">
        <v>199</v>
      </c>
      <c r="B200" s="11"/>
      <c r="C200" s="13" t="s">
        <v>1326</v>
      </c>
    </row>
    <row r="201" spans="1:3" ht="19">
      <c r="A201" s="11">
        <v>200</v>
      </c>
      <c r="B201" s="11"/>
      <c r="C201" s="9" t="s">
        <v>1324</v>
      </c>
    </row>
    <row r="202" spans="1:3" ht="38">
      <c r="A202" s="11">
        <v>201</v>
      </c>
      <c r="B202" s="11">
        <v>35</v>
      </c>
      <c r="C202" s="9" t="s">
        <v>1433</v>
      </c>
    </row>
    <row r="203" spans="1:3" ht="19">
      <c r="A203" s="11">
        <v>202</v>
      </c>
      <c r="B203" s="11"/>
      <c r="C203" s="13" t="s">
        <v>1326</v>
      </c>
    </row>
    <row r="204" spans="1:3" ht="19">
      <c r="A204" s="11">
        <v>203</v>
      </c>
      <c r="B204" s="11"/>
      <c r="C204" s="9" t="s">
        <v>1327</v>
      </c>
    </row>
    <row r="205" spans="1:3" ht="38">
      <c r="A205" s="11">
        <v>204</v>
      </c>
      <c r="B205" s="11"/>
      <c r="C205" s="9" t="s">
        <v>1434</v>
      </c>
    </row>
    <row r="206" spans="1:3" ht="19">
      <c r="A206" s="11">
        <v>205</v>
      </c>
      <c r="B206" s="11">
        <v>44</v>
      </c>
      <c r="C206" s="13" t="s">
        <v>1149</v>
      </c>
    </row>
    <row r="207" spans="1:3" ht="19">
      <c r="A207" s="11">
        <v>206</v>
      </c>
      <c r="B207" s="11"/>
      <c r="C207" s="9" t="s">
        <v>1328</v>
      </c>
    </row>
    <row r="208" spans="1:3" ht="57">
      <c r="A208" s="11">
        <v>207</v>
      </c>
      <c r="B208" s="11"/>
      <c r="C208" s="9" t="s">
        <v>1435</v>
      </c>
    </row>
    <row r="209" spans="1:3" ht="19">
      <c r="A209" s="11">
        <v>208</v>
      </c>
      <c r="B209" s="11">
        <v>43</v>
      </c>
      <c r="C209" s="13" t="s">
        <v>1149</v>
      </c>
    </row>
    <row r="210" spans="1:3" ht="19">
      <c r="A210" s="11">
        <v>209</v>
      </c>
      <c r="B210" s="11"/>
      <c r="C210" s="9" t="s">
        <v>1328</v>
      </c>
    </row>
    <row r="211" spans="1:3" ht="57">
      <c r="A211" s="11">
        <v>210</v>
      </c>
      <c r="B211" s="11">
        <v>34</v>
      </c>
      <c r="C211" s="9" t="s">
        <v>1436</v>
      </c>
    </row>
    <row r="212" spans="1:3" ht="19">
      <c r="A212" s="11">
        <v>211</v>
      </c>
      <c r="B212" s="11"/>
      <c r="C212" s="13" t="s">
        <v>1326</v>
      </c>
    </row>
    <row r="213" spans="1:3" ht="19">
      <c r="A213" s="11">
        <v>212</v>
      </c>
      <c r="B213" s="11"/>
      <c r="C213" s="9" t="s">
        <v>1328</v>
      </c>
    </row>
    <row r="214" spans="1:3" ht="57">
      <c r="A214" s="11">
        <v>213</v>
      </c>
      <c r="B214" s="11">
        <v>33</v>
      </c>
      <c r="C214" s="9" t="s">
        <v>1437</v>
      </c>
    </row>
    <row r="215" spans="1:3" ht="19">
      <c r="A215" s="11">
        <v>214</v>
      </c>
      <c r="B215" s="11"/>
      <c r="C215" s="13" t="s">
        <v>1326</v>
      </c>
    </row>
    <row r="216" spans="1:3" ht="19">
      <c r="A216" s="11">
        <v>215</v>
      </c>
      <c r="B216" s="11"/>
      <c r="C216" s="9" t="s">
        <v>1329</v>
      </c>
    </row>
    <row r="217" spans="1:3" ht="57">
      <c r="A217" s="11">
        <v>216</v>
      </c>
      <c r="B217" s="11">
        <v>32</v>
      </c>
      <c r="C217" s="9" t="s">
        <v>1438</v>
      </c>
    </row>
    <row r="218" spans="1:3" ht="19">
      <c r="A218" s="11">
        <v>217</v>
      </c>
      <c r="B218" s="11"/>
      <c r="C218" s="13" t="s">
        <v>1326</v>
      </c>
    </row>
    <row r="219" spans="1:3" ht="19">
      <c r="A219" s="11">
        <v>218</v>
      </c>
      <c r="B219" s="11"/>
      <c r="C219" s="9" t="s">
        <v>1329</v>
      </c>
    </row>
    <row r="220" spans="1:3" ht="38">
      <c r="A220" s="11">
        <v>219</v>
      </c>
      <c r="B220" s="11">
        <v>31</v>
      </c>
      <c r="C220" s="9" t="s">
        <v>1439</v>
      </c>
    </row>
    <row r="221" spans="1:3" ht="19">
      <c r="A221" s="11">
        <v>220</v>
      </c>
      <c r="B221" s="11"/>
      <c r="C221" s="13" t="s">
        <v>1326</v>
      </c>
    </row>
    <row r="222" spans="1:3" ht="19">
      <c r="A222" s="11">
        <v>221</v>
      </c>
      <c r="B222" s="11"/>
      <c r="C222" s="9" t="s">
        <v>1329</v>
      </c>
    </row>
    <row r="223" spans="1:3" ht="19">
      <c r="A223" s="11">
        <v>222</v>
      </c>
      <c r="B223" s="11">
        <v>30</v>
      </c>
      <c r="C223" s="9" t="s">
        <v>1440</v>
      </c>
    </row>
    <row r="224" spans="1:3" ht="19">
      <c r="A224" s="11">
        <v>223</v>
      </c>
      <c r="B224" s="11"/>
      <c r="C224" s="9" t="s">
        <v>1330</v>
      </c>
    </row>
    <row r="225" spans="1:3" ht="19">
      <c r="A225" s="11">
        <v>224</v>
      </c>
      <c r="B225" s="11"/>
      <c r="C225" s="13" t="s">
        <v>1326</v>
      </c>
    </row>
    <row r="226" spans="1:3" ht="19">
      <c r="A226" s="11">
        <v>225</v>
      </c>
      <c r="B226" s="11"/>
      <c r="C226" s="9" t="s">
        <v>1301</v>
      </c>
    </row>
    <row r="227" spans="1:3" ht="38">
      <c r="A227" s="11">
        <v>226</v>
      </c>
      <c r="B227" s="11">
        <v>29</v>
      </c>
      <c r="C227" s="9" t="s">
        <v>1441</v>
      </c>
    </row>
    <row r="228" spans="1:3" ht="19">
      <c r="A228" s="11">
        <v>227</v>
      </c>
      <c r="B228" s="11"/>
      <c r="C228" s="13" t="s">
        <v>1326</v>
      </c>
    </row>
    <row r="229" spans="1:3" ht="19">
      <c r="A229" s="11">
        <v>228</v>
      </c>
      <c r="B229" s="11"/>
      <c r="C229" s="9" t="s">
        <v>1301</v>
      </c>
    </row>
    <row r="230" spans="1:3" ht="38">
      <c r="A230" s="11">
        <v>229</v>
      </c>
      <c r="B230" s="11">
        <v>28</v>
      </c>
      <c r="C230" s="9" t="s">
        <v>1442</v>
      </c>
    </row>
    <row r="231" spans="1:3" ht="19">
      <c r="A231" s="11">
        <v>230</v>
      </c>
      <c r="B231" s="11"/>
      <c r="C231" s="13" t="s">
        <v>1326</v>
      </c>
    </row>
    <row r="232" spans="1:3" ht="19">
      <c r="A232" s="11">
        <v>231</v>
      </c>
      <c r="B232" s="11"/>
      <c r="C232" s="9" t="s">
        <v>1301</v>
      </c>
    </row>
    <row r="233" spans="1:3" ht="38">
      <c r="A233" s="11">
        <v>232</v>
      </c>
      <c r="B233" s="11"/>
      <c r="C233" s="9" t="s">
        <v>1443</v>
      </c>
    </row>
    <row r="234" spans="1:3" ht="19">
      <c r="A234" s="11">
        <v>233</v>
      </c>
      <c r="B234" s="11">
        <v>42</v>
      </c>
      <c r="C234" s="13" t="s">
        <v>1152</v>
      </c>
    </row>
    <row r="235" spans="1:3" ht="19">
      <c r="A235" s="11">
        <v>234</v>
      </c>
      <c r="B235" s="11"/>
      <c r="C235" s="9" t="s">
        <v>1301</v>
      </c>
    </row>
    <row r="236" spans="1:3" ht="38">
      <c r="A236" s="11">
        <v>235</v>
      </c>
      <c r="B236" s="11"/>
      <c r="C236" s="9" t="s">
        <v>1444</v>
      </c>
    </row>
    <row r="237" spans="1:3" ht="19">
      <c r="A237" s="11">
        <v>236</v>
      </c>
      <c r="B237" s="11">
        <v>41</v>
      </c>
      <c r="C237" s="13" t="s">
        <v>1149</v>
      </c>
    </row>
    <row r="238" spans="1:3" ht="19">
      <c r="A238" s="11">
        <v>237</v>
      </c>
      <c r="B238" s="11"/>
      <c r="C238" s="9" t="s">
        <v>1303</v>
      </c>
    </row>
    <row r="239" spans="1:3" ht="19">
      <c r="A239" s="11">
        <v>238</v>
      </c>
      <c r="B239" s="11">
        <v>27</v>
      </c>
      <c r="C239" s="9" t="s">
        <v>1445</v>
      </c>
    </row>
    <row r="240" spans="1:3" ht="19">
      <c r="A240" s="11">
        <v>239</v>
      </c>
      <c r="B240" s="11"/>
      <c r="C240" s="13" t="s">
        <v>1326</v>
      </c>
    </row>
    <row r="241" spans="1:3" ht="19">
      <c r="A241" s="11">
        <v>240</v>
      </c>
      <c r="B241" s="11"/>
      <c r="C241" s="9" t="s">
        <v>1303</v>
      </c>
    </row>
    <row r="242" spans="1:3" ht="38">
      <c r="A242" s="11">
        <v>241</v>
      </c>
      <c r="B242" s="11">
        <v>26</v>
      </c>
      <c r="C242" s="9" t="s">
        <v>1446</v>
      </c>
    </row>
    <row r="243" spans="1:3" ht="19">
      <c r="A243" s="11">
        <v>242</v>
      </c>
      <c r="B243" s="11"/>
      <c r="C243" s="13" t="s">
        <v>1326</v>
      </c>
    </row>
    <row r="244" spans="1:3" ht="19">
      <c r="A244" s="11">
        <v>243</v>
      </c>
      <c r="B244" s="11"/>
      <c r="C244" s="9" t="s">
        <v>1303</v>
      </c>
    </row>
    <row r="245" spans="1:3" ht="38">
      <c r="A245" s="11">
        <v>244</v>
      </c>
      <c r="B245" s="11">
        <v>25</v>
      </c>
      <c r="C245" s="9" t="s">
        <v>1447</v>
      </c>
    </row>
    <row r="246" spans="1:3" ht="19">
      <c r="A246" s="11">
        <v>245</v>
      </c>
      <c r="B246" s="11"/>
      <c r="C246" s="13" t="s">
        <v>1326</v>
      </c>
    </row>
    <row r="247" spans="1:3" ht="19">
      <c r="A247" s="11">
        <v>246</v>
      </c>
      <c r="B247" s="11"/>
      <c r="C247" s="9" t="s">
        <v>1303</v>
      </c>
    </row>
    <row r="248" spans="1:3" ht="38">
      <c r="A248" s="11">
        <v>247</v>
      </c>
      <c r="B248" s="11">
        <v>24</v>
      </c>
      <c r="C248" s="9" t="s">
        <v>1448</v>
      </c>
    </row>
    <row r="249" spans="1:3" ht="19">
      <c r="A249" s="11">
        <v>248</v>
      </c>
      <c r="B249" s="11"/>
      <c r="C249" s="13" t="s">
        <v>1326</v>
      </c>
    </row>
    <row r="250" spans="1:3" ht="19">
      <c r="A250" s="11">
        <v>249</v>
      </c>
      <c r="B250" s="11"/>
      <c r="C250" s="9" t="s">
        <v>1303</v>
      </c>
    </row>
    <row r="251" spans="1:3" ht="38">
      <c r="A251" s="11">
        <v>250</v>
      </c>
      <c r="B251" s="11">
        <v>23</v>
      </c>
      <c r="C251" s="9" t="s">
        <v>1449</v>
      </c>
    </row>
    <row r="252" spans="1:3" ht="19">
      <c r="A252" s="11">
        <v>251</v>
      </c>
      <c r="B252" s="11"/>
      <c r="C252" s="13" t="s">
        <v>1326</v>
      </c>
    </row>
    <row r="253" spans="1:3" ht="19">
      <c r="A253" s="11">
        <v>252</v>
      </c>
      <c r="B253" s="11"/>
      <c r="C253" s="9" t="s">
        <v>1303</v>
      </c>
    </row>
    <row r="254" spans="1:3" ht="38">
      <c r="A254" s="11">
        <v>253</v>
      </c>
      <c r="B254" s="11">
        <v>22</v>
      </c>
      <c r="C254" s="9" t="s">
        <v>1450</v>
      </c>
    </row>
    <row r="255" spans="1:3" ht="19">
      <c r="A255" s="11">
        <v>254</v>
      </c>
      <c r="B255" s="11"/>
      <c r="C255" s="13" t="s">
        <v>1326</v>
      </c>
    </row>
    <row r="256" spans="1:3" ht="19">
      <c r="A256" s="11">
        <v>255</v>
      </c>
      <c r="B256" s="11"/>
      <c r="C256" s="9" t="s">
        <v>1303</v>
      </c>
    </row>
    <row r="257" spans="1:3" ht="38">
      <c r="A257" s="11">
        <v>256</v>
      </c>
      <c r="B257" s="11"/>
      <c r="C257" s="9" t="s">
        <v>1451</v>
      </c>
    </row>
    <row r="258" spans="1:3" ht="19">
      <c r="A258" s="11">
        <v>257</v>
      </c>
      <c r="B258" s="11">
        <v>40</v>
      </c>
      <c r="C258" s="13" t="s">
        <v>1152</v>
      </c>
    </row>
    <row r="259" spans="1:3" ht="19">
      <c r="A259" s="11">
        <v>258</v>
      </c>
      <c r="B259" s="11"/>
      <c r="C259" s="9" t="s">
        <v>1331</v>
      </c>
    </row>
    <row r="260" spans="1:3" ht="57">
      <c r="A260" s="11">
        <v>259</v>
      </c>
      <c r="B260" s="11"/>
      <c r="C260" s="9" t="s">
        <v>1452</v>
      </c>
    </row>
    <row r="261" spans="1:3" ht="19">
      <c r="A261" s="11">
        <v>260</v>
      </c>
      <c r="B261" s="11">
        <v>39</v>
      </c>
      <c r="C261" s="13" t="s">
        <v>1323</v>
      </c>
    </row>
    <row r="262" spans="1:3" ht="19">
      <c r="A262" s="11">
        <v>261</v>
      </c>
      <c r="B262" s="11"/>
      <c r="C262" s="9" t="s">
        <v>1309</v>
      </c>
    </row>
    <row r="263" spans="1:3" ht="38">
      <c r="A263" s="11">
        <v>262</v>
      </c>
      <c r="B263" s="11"/>
      <c r="C263" s="9" t="s">
        <v>1453</v>
      </c>
    </row>
    <row r="264" spans="1:3" ht="19">
      <c r="A264" s="11">
        <v>263</v>
      </c>
      <c r="B264" s="11">
        <v>38</v>
      </c>
      <c r="C264" s="13" t="s">
        <v>1332</v>
      </c>
    </row>
    <row r="265" spans="1:3" ht="19">
      <c r="A265" s="11">
        <v>264</v>
      </c>
      <c r="B265" s="11"/>
      <c r="C265" s="9" t="s">
        <v>1309</v>
      </c>
    </row>
    <row r="266" spans="1:3" ht="57">
      <c r="A266" s="11">
        <v>265</v>
      </c>
      <c r="B266" s="11"/>
      <c r="C266" s="9" t="s">
        <v>1454</v>
      </c>
    </row>
    <row r="267" spans="1:3" ht="19">
      <c r="A267" s="11">
        <v>266</v>
      </c>
      <c r="B267" s="11">
        <v>37</v>
      </c>
      <c r="C267" s="13" t="s">
        <v>1135</v>
      </c>
    </row>
    <row r="268" spans="1:3" ht="19">
      <c r="A268" s="11">
        <v>267</v>
      </c>
      <c r="B268" s="11"/>
      <c r="C268" s="9" t="s">
        <v>1333</v>
      </c>
    </row>
    <row r="269" spans="1:3" ht="38">
      <c r="A269" s="11">
        <v>268</v>
      </c>
      <c r="B269" s="11">
        <v>21</v>
      </c>
      <c r="C269" s="9" t="s">
        <v>1455</v>
      </c>
    </row>
    <row r="270" spans="1:3" ht="19">
      <c r="A270" s="11">
        <v>269</v>
      </c>
      <c r="B270" s="11"/>
      <c r="C270" s="13" t="s">
        <v>1326</v>
      </c>
    </row>
    <row r="271" spans="1:3" ht="19">
      <c r="A271" s="11">
        <v>270</v>
      </c>
      <c r="B271" s="11"/>
      <c r="C271" s="9" t="s">
        <v>1333</v>
      </c>
    </row>
    <row r="272" spans="1:3" ht="38">
      <c r="A272" s="11">
        <v>271</v>
      </c>
      <c r="B272" s="11">
        <v>20</v>
      </c>
      <c r="C272" s="9" t="s">
        <v>1456</v>
      </c>
    </row>
    <row r="273" spans="1:3" ht="19">
      <c r="A273" s="11">
        <v>272</v>
      </c>
      <c r="B273" s="11"/>
      <c r="C273" s="13" t="s">
        <v>1326</v>
      </c>
    </row>
    <row r="274" spans="1:3" ht="19">
      <c r="A274" s="11">
        <v>273</v>
      </c>
      <c r="B274" s="11"/>
      <c r="C274" s="9" t="s">
        <v>1333</v>
      </c>
    </row>
    <row r="275" spans="1:3" ht="57">
      <c r="A275" s="11">
        <v>274</v>
      </c>
      <c r="B275" s="11">
        <v>19</v>
      </c>
      <c r="C275" s="9" t="s">
        <v>1457</v>
      </c>
    </row>
    <row r="276" spans="1:3" ht="19">
      <c r="A276" s="11">
        <v>275</v>
      </c>
      <c r="B276" s="11"/>
      <c r="C276" s="13" t="s">
        <v>1326</v>
      </c>
    </row>
    <row r="277" spans="1:3" ht="19">
      <c r="A277" s="11">
        <v>276</v>
      </c>
      <c r="B277" s="11"/>
      <c r="C277" s="9" t="s">
        <v>1333</v>
      </c>
    </row>
    <row r="278" spans="1:3" ht="57">
      <c r="A278" s="11">
        <v>277</v>
      </c>
      <c r="B278" s="11">
        <v>18</v>
      </c>
      <c r="C278" s="9" t="s">
        <v>1458</v>
      </c>
    </row>
    <row r="279" spans="1:3" ht="19">
      <c r="A279" s="11">
        <v>278</v>
      </c>
      <c r="B279" s="11"/>
      <c r="C279" s="13" t="s">
        <v>1326</v>
      </c>
    </row>
    <row r="280" spans="1:3" ht="19">
      <c r="A280" s="11">
        <v>279</v>
      </c>
      <c r="B280" s="11"/>
      <c r="C280" s="9" t="s">
        <v>1333</v>
      </c>
    </row>
    <row r="281" spans="1:3" ht="38">
      <c r="A281" s="11">
        <v>280</v>
      </c>
      <c r="B281" s="11">
        <v>17</v>
      </c>
      <c r="C281" s="9" t="s">
        <v>1453</v>
      </c>
    </row>
    <row r="282" spans="1:3" ht="19">
      <c r="A282" s="11">
        <v>281</v>
      </c>
      <c r="B282" s="11"/>
      <c r="C282" s="13" t="s">
        <v>1326</v>
      </c>
    </row>
    <row r="283" spans="1:3" ht="19">
      <c r="A283" s="11">
        <v>282</v>
      </c>
      <c r="B283" s="11"/>
      <c r="C283" s="9" t="s">
        <v>1333</v>
      </c>
    </row>
    <row r="284" spans="1:3" ht="57">
      <c r="A284" s="11">
        <v>283</v>
      </c>
      <c r="B284" s="11">
        <v>16</v>
      </c>
      <c r="C284" s="9" t="s">
        <v>1459</v>
      </c>
    </row>
    <row r="285" spans="1:3" ht="19">
      <c r="A285" s="11">
        <v>284</v>
      </c>
      <c r="B285" s="11"/>
      <c r="C285" s="13" t="s">
        <v>1326</v>
      </c>
    </row>
    <row r="286" spans="1:3" ht="19">
      <c r="A286" s="11">
        <v>285</v>
      </c>
      <c r="B286" s="11"/>
      <c r="C286" s="9" t="s">
        <v>1333</v>
      </c>
    </row>
    <row r="287" spans="1:3" ht="57">
      <c r="A287" s="11">
        <v>286</v>
      </c>
      <c r="B287" s="11">
        <v>15</v>
      </c>
      <c r="C287" s="9" t="s">
        <v>1454</v>
      </c>
    </row>
    <row r="288" spans="1:3" ht="19">
      <c r="A288" s="11">
        <v>287</v>
      </c>
      <c r="B288" s="11"/>
      <c r="C288" s="13" t="s">
        <v>1326</v>
      </c>
    </row>
    <row r="289" spans="1:3" ht="19">
      <c r="A289" s="11">
        <v>288</v>
      </c>
      <c r="B289" s="11"/>
      <c r="C289" s="9" t="s">
        <v>1333</v>
      </c>
    </row>
    <row r="290" spans="1:3" ht="57">
      <c r="A290" s="11">
        <v>289</v>
      </c>
      <c r="B290" s="11">
        <v>14</v>
      </c>
      <c r="C290" s="9" t="s">
        <v>1460</v>
      </c>
    </row>
    <row r="291" spans="1:3" ht="19">
      <c r="A291" s="11">
        <v>290</v>
      </c>
      <c r="B291" s="11"/>
      <c r="C291" s="13" t="s">
        <v>1326</v>
      </c>
    </row>
    <row r="292" spans="1:3" ht="19">
      <c r="A292" s="11">
        <v>291</v>
      </c>
      <c r="B292" s="11"/>
      <c r="C292" s="9" t="s">
        <v>1334</v>
      </c>
    </row>
    <row r="293" spans="1:3" ht="38">
      <c r="A293" s="11">
        <v>292</v>
      </c>
      <c r="B293" s="11"/>
      <c r="C293" s="9" t="s">
        <v>1461</v>
      </c>
    </row>
    <row r="294" spans="1:3" ht="19">
      <c r="A294" s="11">
        <v>293</v>
      </c>
      <c r="B294" s="11">
        <v>36</v>
      </c>
      <c r="C294" s="13" t="s">
        <v>1335</v>
      </c>
    </row>
    <row r="295" spans="1:3" ht="19">
      <c r="A295" s="11">
        <v>294</v>
      </c>
      <c r="B295" s="11"/>
      <c r="C295" s="9" t="s">
        <v>1336</v>
      </c>
    </row>
    <row r="296" spans="1:3" ht="57">
      <c r="A296" s="11">
        <v>295</v>
      </c>
      <c r="B296" s="11">
        <v>13</v>
      </c>
      <c r="C296" s="9" t="s">
        <v>1462</v>
      </c>
    </row>
    <row r="297" spans="1:3" ht="19">
      <c r="A297" s="11">
        <v>296</v>
      </c>
      <c r="B297" s="11"/>
      <c r="C297" s="13" t="s">
        <v>1326</v>
      </c>
    </row>
    <row r="298" spans="1:3" ht="19">
      <c r="A298" s="11">
        <v>297</v>
      </c>
      <c r="B298" s="11"/>
      <c r="C298" s="9" t="s">
        <v>1336</v>
      </c>
    </row>
    <row r="299" spans="1:3" ht="38">
      <c r="A299" s="11">
        <v>298</v>
      </c>
      <c r="B299" s="11">
        <v>12</v>
      </c>
      <c r="C299" s="9" t="s">
        <v>1463</v>
      </c>
    </row>
    <row r="300" spans="1:3" ht="19">
      <c r="A300" s="11">
        <v>299</v>
      </c>
      <c r="B300" s="11"/>
      <c r="C300" s="13" t="s">
        <v>1326</v>
      </c>
    </row>
    <row r="301" spans="1:3" ht="19">
      <c r="A301" s="11">
        <v>300</v>
      </c>
      <c r="B301" s="11"/>
      <c r="C301" s="9" t="s">
        <v>1336</v>
      </c>
    </row>
    <row r="302" spans="1:3" ht="57">
      <c r="A302" s="11">
        <v>301</v>
      </c>
      <c r="B302" s="11">
        <v>11</v>
      </c>
      <c r="C302" s="9" t="s">
        <v>1464</v>
      </c>
    </row>
    <row r="303" spans="1:3" ht="19">
      <c r="A303" s="11">
        <v>302</v>
      </c>
      <c r="B303" s="11"/>
      <c r="C303" s="13" t="s">
        <v>1326</v>
      </c>
    </row>
    <row r="304" spans="1:3" ht="19">
      <c r="A304" s="11">
        <v>303</v>
      </c>
      <c r="B304" s="11"/>
      <c r="C304" s="9" t="s">
        <v>1336</v>
      </c>
    </row>
    <row r="305" spans="1:3" ht="76">
      <c r="A305" s="11">
        <v>304</v>
      </c>
      <c r="B305" s="11">
        <v>10</v>
      </c>
      <c r="C305" s="9" t="s">
        <v>1465</v>
      </c>
    </row>
    <row r="306" spans="1:3" ht="19">
      <c r="A306" s="11">
        <v>305</v>
      </c>
      <c r="B306" s="11"/>
      <c r="C306" s="13" t="s">
        <v>1326</v>
      </c>
    </row>
    <row r="307" spans="1:3" ht="19">
      <c r="A307" s="11">
        <v>306</v>
      </c>
      <c r="B307" s="11"/>
      <c r="C307" s="9" t="s">
        <v>1337</v>
      </c>
    </row>
    <row r="308" spans="1:3" ht="19">
      <c r="A308" s="11">
        <v>307</v>
      </c>
      <c r="B308" s="11">
        <v>9</v>
      </c>
      <c r="C308" s="9" t="s">
        <v>1466</v>
      </c>
    </row>
    <row r="309" spans="1:3" ht="19">
      <c r="A309" s="11">
        <v>308</v>
      </c>
      <c r="B309" s="11"/>
      <c r="C309" s="10" t="s">
        <v>1467</v>
      </c>
    </row>
    <row r="310" spans="1:3" ht="19">
      <c r="A310" s="11">
        <v>309</v>
      </c>
      <c r="B310" s="11"/>
      <c r="C310" s="9" t="s">
        <v>1337</v>
      </c>
    </row>
    <row r="311" spans="1:3" ht="57">
      <c r="A311" s="11">
        <v>310</v>
      </c>
      <c r="B311" s="11">
        <v>8</v>
      </c>
      <c r="C311" s="9" t="s">
        <v>1468</v>
      </c>
    </row>
    <row r="312" spans="1:3" ht="19">
      <c r="A312" s="11">
        <v>311</v>
      </c>
      <c r="B312" s="11"/>
      <c r="C312" s="13" t="s">
        <v>1326</v>
      </c>
    </row>
    <row r="313" spans="1:3" ht="19">
      <c r="A313" s="11">
        <v>312</v>
      </c>
      <c r="B313" s="11"/>
      <c r="C313" s="9" t="s">
        <v>1337</v>
      </c>
    </row>
    <row r="314" spans="1:3" ht="57">
      <c r="A314" s="11">
        <v>313</v>
      </c>
      <c r="B314" s="11"/>
      <c r="C314" s="9" t="s">
        <v>1469</v>
      </c>
    </row>
    <row r="315" spans="1:3" ht="19">
      <c r="A315" s="11">
        <v>314</v>
      </c>
      <c r="B315" s="11">
        <v>35</v>
      </c>
      <c r="C315" s="13" t="s">
        <v>1338</v>
      </c>
    </row>
    <row r="316" spans="1:3" ht="19">
      <c r="A316" s="11">
        <v>315</v>
      </c>
      <c r="B316" s="11"/>
      <c r="C316" s="9" t="s">
        <v>1337</v>
      </c>
    </row>
    <row r="317" spans="1:3" ht="57">
      <c r="A317" s="11">
        <v>316</v>
      </c>
      <c r="B317" s="11"/>
      <c r="C317" s="9" t="s">
        <v>1470</v>
      </c>
    </row>
    <row r="318" spans="1:3" ht="19">
      <c r="A318" s="11">
        <v>317</v>
      </c>
      <c r="B318" s="11">
        <v>34</v>
      </c>
      <c r="C318" s="13" t="s">
        <v>1323</v>
      </c>
    </row>
    <row r="319" spans="1:3" ht="19">
      <c r="A319" s="11">
        <v>318</v>
      </c>
      <c r="B319" s="11"/>
      <c r="C319" s="9" t="s">
        <v>1312</v>
      </c>
    </row>
    <row r="320" spans="1:3" ht="57">
      <c r="A320" s="11">
        <v>319</v>
      </c>
      <c r="B320" s="11"/>
      <c r="C320" s="9" t="s">
        <v>1471</v>
      </c>
    </row>
    <row r="321" spans="1:3" ht="19">
      <c r="A321" s="11">
        <v>320</v>
      </c>
      <c r="B321" s="11">
        <v>33</v>
      </c>
      <c r="C321" s="13" t="s">
        <v>1338</v>
      </c>
    </row>
    <row r="322" spans="1:3" ht="19">
      <c r="A322" s="11">
        <v>321</v>
      </c>
      <c r="B322" s="11"/>
      <c r="C322" s="9" t="s">
        <v>1312</v>
      </c>
    </row>
    <row r="323" spans="1:3" ht="38">
      <c r="A323" s="11">
        <v>322</v>
      </c>
      <c r="B323" s="11"/>
      <c r="C323" s="9" t="s">
        <v>1472</v>
      </c>
    </row>
    <row r="324" spans="1:3" ht="18">
      <c r="A324" s="11">
        <v>323</v>
      </c>
      <c r="B324" s="11"/>
      <c r="C324" s="2" t="s">
        <v>2140</v>
      </c>
    </row>
    <row r="325" spans="1:3" ht="18">
      <c r="A325" s="11">
        <v>324</v>
      </c>
      <c r="B325" s="11">
        <v>32</v>
      </c>
      <c r="C325" s="2" t="s">
        <v>2141</v>
      </c>
    </row>
    <row r="326" spans="1:3" ht="19">
      <c r="A326" s="11">
        <v>325</v>
      </c>
      <c r="B326" s="11"/>
      <c r="C326" s="9" t="s">
        <v>1312</v>
      </c>
    </row>
    <row r="327" spans="1:3" ht="38">
      <c r="A327" s="11">
        <v>326</v>
      </c>
      <c r="B327" s="11"/>
      <c r="C327" s="9" t="s">
        <v>1339</v>
      </c>
    </row>
    <row r="328" spans="1:3" ht="19">
      <c r="A328" s="11">
        <v>327</v>
      </c>
      <c r="B328" s="11">
        <v>31</v>
      </c>
      <c r="C328" s="13" t="s">
        <v>1135</v>
      </c>
    </row>
    <row r="329" spans="1:3" ht="19">
      <c r="A329" s="11">
        <v>328</v>
      </c>
      <c r="B329" s="11"/>
      <c r="C329" s="9" t="s">
        <v>1312</v>
      </c>
    </row>
    <row r="330" spans="1:3" ht="57">
      <c r="A330" s="11">
        <v>329</v>
      </c>
      <c r="B330" s="11">
        <v>7</v>
      </c>
      <c r="C330" s="9" t="s">
        <v>1473</v>
      </c>
    </row>
    <row r="331" spans="1:3" ht="19">
      <c r="A331" s="11">
        <v>330</v>
      </c>
      <c r="B331" s="11"/>
      <c r="C331" s="13" t="s">
        <v>1326</v>
      </c>
    </row>
    <row r="332" spans="1:3" ht="19">
      <c r="A332" s="11">
        <v>331</v>
      </c>
      <c r="B332" s="11"/>
      <c r="C332" s="9" t="s">
        <v>1312</v>
      </c>
    </row>
    <row r="333" spans="1:3" ht="38">
      <c r="A333" s="11">
        <v>332</v>
      </c>
      <c r="B333" s="11">
        <v>6</v>
      </c>
      <c r="C333" s="9" t="s">
        <v>1474</v>
      </c>
    </row>
    <row r="334" spans="1:3" ht="19">
      <c r="A334" s="11">
        <v>333</v>
      </c>
      <c r="B334" s="11"/>
      <c r="C334" s="13" t="s">
        <v>1326</v>
      </c>
    </row>
    <row r="335" spans="1:3" ht="19">
      <c r="A335" s="11">
        <v>334</v>
      </c>
      <c r="B335" s="11"/>
      <c r="C335" s="9" t="s">
        <v>1312</v>
      </c>
    </row>
    <row r="336" spans="1:3" ht="38">
      <c r="A336" s="11">
        <v>335</v>
      </c>
      <c r="B336" s="11">
        <v>5</v>
      </c>
      <c r="C336" s="9" t="s">
        <v>1475</v>
      </c>
    </row>
    <row r="337" spans="1:3" ht="19">
      <c r="A337" s="11">
        <v>336</v>
      </c>
      <c r="B337" s="11"/>
      <c r="C337" s="13" t="s">
        <v>1326</v>
      </c>
    </row>
    <row r="338" spans="1:3" ht="19">
      <c r="A338" s="11">
        <v>337</v>
      </c>
      <c r="B338" s="11"/>
      <c r="C338" s="9" t="s">
        <v>1340</v>
      </c>
    </row>
    <row r="339" spans="1:3" ht="57">
      <c r="A339" s="11">
        <v>338</v>
      </c>
      <c r="B339" s="11">
        <v>4</v>
      </c>
      <c r="C339" s="13" t="s">
        <v>1341</v>
      </c>
    </row>
    <row r="340" spans="1:3" ht="19">
      <c r="A340" s="11">
        <v>339</v>
      </c>
      <c r="B340" s="11"/>
      <c r="C340" s="13" t="s">
        <v>1326</v>
      </c>
    </row>
    <row r="341" spans="1:3" ht="19">
      <c r="A341" s="11">
        <v>340</v>
      </c>
      <c r="B341" s="11"/>
      <c r="C341" s="9" t="s">
        <v>1340</v>
      </c>
    </row>
    <row r="342" spans="1:3" ht="76">
      <c r="A342" s="11">
        <v>341</v>
      </c>
      <c r="B342" s="11"/>
      <c r="C342" s="9" t="s">
        <v>1476</v>
      </c>
    </row>
    <row r="343" spans="1:3" ht="19">
      <c r="A343" s="11">
        <v>342</v>
      </c>
      <c r="B343" s="11">
        <v>30</v>
      </c>
      <c r="C343" s="13" t="s">
        <v>1172</v>
      </c>
    </row>
    <row r="344" spans="1:3" ht="19">
      <c r="A344" s="11">
        <v>343</v>
      </c>
      <c r="B344" s="11"/>
      <c r="C344" s="9" t="s">
        <v>1340</v>
      </c>
    </row>
    <row r="345" spans="1:3" ht="76">
      <c r="A345" s="11">
        <v>344</v>
      </c>
      <c r="B345" s="11"/>
      <c r="C345" s="9" t="s">
        <v>1477</v>
      </c>
    </row>
    <row r="346" spans="1:3" ht="19">
      <c r="A346" s="11">
        <v>345</v>
      </c>
      <c r="B346" s="11">
        <v>29</v>
      </c>
      <c r="C346" s="13" t="s">
        <v>1172</v>
      </c>
    </row>
    <row r="347" spans="1:3" ht="19">
      <c r="A347" s="11">
        <v>346</v>
      </c>
      <c r="B347" s="11"/>
      <c r="C347" s="9" t="s">
        <v>1340</v>
      </c>
    </row>
    <row r="348" spans="1:3" ht="38">
      <c r="A348" s="11">
        <v>347</v>
      </c>
      <c r="B348" s="11">
        <v>3</v>
      </c>
      <c r="C348" s="9" t="s">
        <v>1478</v>
      </c>
    </row>
    <row r="349" spans="1:3" ht="57">
      <c r="A349" s="11">
        <v>348</v>
      </c>
      <c r="B349" s="11"/>
      <c r="C349" s="9" t="s">
        <v>1342</v>
      </c>
    </row>
    <row r="350" spans="1:3" ht="19">
      <c r="A350" s="11">
        <v>349</v>
      </c>
      <c r="B350" s="11"/>
      <c r="C350" s="13" t="s">
        <v>1326</v>
      </c>
    </row>
    <row r="351" spans="1:3" ht="19">
      <c r="A351" s="11">
        <v>350</v>
      </c>
      <c r="B351" s="11"/>
      <c r="C351" s="9" t="s">
        <v>1343</v>
      </c>
    </row>
    <row r="352" spans="1:3" ht="38">
      <c r="A352" s="11">
        <v>351</v>
      </c>
      <c r="B352" s="11"/>
      <c r="C352" s="9" t="s">
        <v>1479</v>
      </c>
    </row>
    <row r="353" spans="1:3" ht="19">
      <c r="A353" s="11">
        <v>352</v>
      </c>
      <c r="B353" s="11">
        <v>28</v>
      </c>
      <c r="C353" s="13" t="s">
        <v>1344</v>
      </c>
    </row>
    <row r="354" spans="1:3" ht="19">
      <c r="A354" s="11">
        <v>353</v>
      </c>
      <c r="B354" s="11"/>
      <c r="C354" s="9" t="s">
        <v>1343</v>
      </c>
    </row>
    <row r="355" spans="1:3" ht="95">
      <c r="A355" s="11">
        <v>354</v>
      </c>
      <c r="B355" s="11"/>
      <c r="C355" s="9" t="s">
        <v>1480</v>
      </c>
    </row>
    <row r="356" spans="1:3" ht="19">
      <c r="A356" s="11">
        <v>355</v>
      </c>
      <c r="B356" s="11">
        <v>27</v>
      </c>
      <c r="C356" s="13" t="s">
        <v>1345</v>
      </c>
    </row>
    <row r="357" spans="1:3" ht="19">
      <c r="A357" s="11">
        <v>356</v>
      </c>
      <c r="B357" s="11"/>
      <c r="C357" s="9" t="s">
        <v>1316</v>
      </c>
    </row>
    <row r="358" spans="1:3" ht="57">
      <c r="A358" s="11">
        <v>357</v>
      </c>
      <c r="B358" s="11"/>
      <c r="C358" s="9" t="s">
        <v>1481</v>
      </c>
    </row>
    <row r="359" spans="1:3" ht="19">
      <c r="A359" s="11">
        <v>358</v>
      </c>
      <c r="B359" s="11">
        <v>26</v>
      </c>
      <c r="C359" s="13" t="s">
        <v>1173</v>
      </c>
    </row>
    <row r="360" spans="1:3" ht="19">
      <c r="A360" s="11">
        <v>359</v>
      </c>
      <c r="B360" s="11"/>
      <c r="C360" s="9" t="s">
        <v>1316</v>
      </c>
    </row>
    <row r="361" spans="1:3" ht="38">
      <c r="A361" s="11">
        <v>360</v>
      </c>
      <c r="B361" s="11"/>
      <c r="C361" s="9" t="s">
        <v>1482</v>
      </c>
    </row>
    <row r="362" spans="1:3" ht="19">
      <c r="A362" s="11">
        <v>361</v>
      </c>
      <c r="B362" s="11">
        <v>25</v>
      </c>
      <c r="C362" s="13" t="s">
        <v>1166</v>
      </c>
    </row>
    <row r="363" spans="1:3" ht="19">
      <c r="A363" s="11">
        <v>362</v>
      </c>
      <c r="B363" s="11"/>
      <c r="C363" s="9" t="s">
        <v>1316</v>
      </c>
    </row>
    <row r="364" spans="1:3" ht="38">
      <c r="A364" s="11">
        <v>363</v>
      </c>
      <c r="B364" s="11"/>
      <c r="C364" s="9" t="s">
        <v>1483</v>
      </c>
    </row>
    <row r="365" spans="1:3" ht="19">
      <c r="A365" s="11">
        <v>364</v>
      </c>
      <c r="B365" s="11">
        <v>24</v>
      </c>
      <c r="C365" s="13" t="s">
        <v>1346</v>
      </c>
    </row>
    <row r="366" spans="1:3" ht="19">
      <c r="A366" s="11">
        <v>365</v>
      </c>
      <c r="B366" s="11"/>
      <c r="C366" s="9" t="s">
        <v>1347</v>
      </c>
    </row>
    <row r="367" spans="1:3" ht="38">
      <c r="A367" s="11">
        <v>366</v>
      </c>
      <c r="B367" s="11"/>
      <c r="C367" s="9" t="s">
        <v>1484</v>
      </c>
    </row>
    <row r="368" spans="1:3" ht="19">
      <c r="A368" s="11">
        <v>367</v>
      </c>
      <c r="B368" s="11">
        <v>23</v>
      </c>
      <c r="C368" s="13" t="s">
        <v>1348</v>
      </c>
    </row>
    <row r="369" spans="1:3" ht="19">
      <c r="A369" s="11">
        <v>368</v>
      </c>
      <c r="B369" s="11"/>
      <c r="C369" s="9" t="s">
        <v>1347</v>
      </c>
    </row>
    <row r="370" spans="1:3" ht="38">
      <c r="A370" s="11">
        <v>369</v>
      </c>
      <c r="B370" s="11"/>
      <c r="C370" s="13" t="s">
        <v>1349</v>
      </c>
    </row>
    <row r="371" spans="1:3" ht="19">
      <c r="A371" s="11">
        <v>370</v>
      </c>
      <c r="B371" s="11">
        <v>22</v>
      </c>
      <c r="C371" s="13" t="s">
        <v>1135</v>
      </c>
    </row>
    <row r="372" spans="1:3" ht="19">
      <c r="A372" s="11">
        <v>371</v>
      </c>
      <c r="B372" s="11"/>
      <c r="C372" s="9" t="s">
        <v>1350</v>
      </c>
    </row>
    <row r="373" spans="1:3" ht="19">
      <c r="A373" s="11">
        <v>372</v>
      </c>
      <c r="B373" s="11"/>
      <c r="C373" s="9" t="s">
        <v>1485</v>
      </c>
    </row>
    <row r="374" spans="1:3" ht="19">
      <c r="A374" s="11">
        <v>373</v>
      </c>
      <c r="B374" s="11">
        <v>21</v>
      </c>
      <c r="C374" s="13" t="s">
        <v>1351</v>
      </c>
    </row>
    <row r="375" spans="1:3" ht="19">
      <c r="A375" s="11">
        <v>374</v>
      </c>
      <c r="B375" s="11"/>
      <c r="C375" s="9" t="s">
        <v>1350</v>
      </c>
    </row>
    <row r="376" spans="1:3" ht="38">
      <c r="A376" s="11">
        <v>375</v>
      </c>
      <c r="B376" s="11"/>
      <c r="C376" s="9" t="s">
        <v>1486</v>
      </c>
    </row>
    <row r="377" spans="1:3" ht="19">
      <c r="A377" s="11">
        <v>376</v>
      </c>
      <c r="B377" s="11">
        <v>20</v>
      </c>
      <c r="C377" s="13" t="s">
        <v>1352</v>
      </c>
    </row>
    <row r="378" spans="1:3" ht="19">
      <c r="A378" s="11">
        <v>377</v>
      </c>
      <c r="B378" s="11"/>
      <c r="C378" s="9" t="s">
        <v>1350</v>
      </c>
    </row>
    <row r="379" spans="1:3" ht="38">
      <c r="A379" s="11">
        <v>378</v>
      </c>
      <c r="B379" s="11"/>
      <c r="C379" s="9" t="s">
        <v>1487</v>
      </c>
    </row>
    <row r="380" spans="1:3" ht="19">
      <c r="A380" s="11">
        <v>379</v>
      </c>
      <c r="B380" s="11">
        <v>19</v>
      </c>
      <c r="C380" s="13" t="s">
        <v>1344</v>
      </c>
    </row>
    <row r="381" spans="1:3" ht="19">
      <c r="A381" s="11">
        <v>380</v>
      </c>
      <c r="B381" s="11"/>
      <c r="C381" s="9" t="s">
        <v>1353</v>
      </c>
    </row>
    <row r="382" spans="1:3" ht="38">
      <c r="A382" s="11">
        <v>381</v>
      </c>
      <c r="B382" s="11"/>
      <c r="C382" s="9" t="s">
        <v>1488</v>
      </c>
    </row>
    <row r="383" spans="1:3" ht="19">
      <c r="A383" s="11">
        <v>382</v>
      </c>
      <c r="B383" s="11">
        <v>18</v>
      </c>
      <c r="C383" s="13" t="s">
        <v>1354</v>
      </c>
    </row>
    <row r="384" spans="1:3" ht="19">
      <c r="A384" s="11">
        <v>383</v>
      </c>
      <c r="B384" s="11"/>
      <c r="C384" s="9" t="s">
        <v>1353</v>
      </c>
    </row>
    <row r="385" spans="1:3" ht="38">
      <c r="A385" s="11">
        <v>384</v>
      </c>
      <c r="B385" s="11"/>
      <c r="C385" s="9" t="s">
        <v>1489</v>
      </c>
    </row>
    <row r="386" spans="1:3" ht="19">
      <c r="A386" s="11">
        <v>385</v>
      </c>
      <c r="B386" s="11">
        <v>17</v>
      </c>
      <c r="C386" s="13" t="s">
        <v>1135</v>
      </c>
    </row>
    <row r="387" spans="1:3" ht="19">
      <c r="A387" s="11">
        <v>386</v>
      </c>
      <c r="B387" s="11"/>
      <c r="C387" s="9" t="s">
        <v>1355</v>
      </c>
    </row>
    <row r="388" spans="1:3" ht="38">
      <c r="A388" s="11">
        <v>387</v>
      </c>
      <c r="B388" s="11"/>
      <c r="C388" s="9" t="s">
        <v>1490</v>
      </c>
    </row>
    <row r="389" spans="1:3" ht="19">
      <c r="A389" s="11">
        <v>388</v>
      </c>
      <c r="B389" s="11">
        <v>16</v>
      </c>
      <c r="C389" s="13" t="s">
        <v>1166</v>
      </c>
    </row>
    <row r="390" spans="1:3" ht="19">
      <c r="A390" s="11">
        <v>389</v>
      </c>
      <c r="B390" s="11"/>
      <c r="C390" s="9" t="s">
        <v>1355</v>
      </c>
    </row>
    <row r="391" spans="1:3" ht="38">
      <c r="A391" s="11">
        <v>390</v>
      </c>
      <c r="B391" s="11"/>
      <c r="C391" s="9" t="s">
        <v>1491</v>
      </c>
    </row>
    <row r="392" spans="1:3" ht="19">
      <c r="A392" s="11">
        <v>391</v>
      </c>
      <c r="B392" s="11">
        <v>15</v>
      </c>
      <c r="C392" s="13" t="s">
        <v>1356</v>
      </c>
    </row>
    <row r="393" spans="1:3" ht="19">
      <c r="A393" s="11">
        <v>392</v>
      </c>
      <c r="B393" s="11"/>
      <c r="C393" s="9" t="s">
        <v>1357</v>
      </c>
    </row>
    <row r="394" spans="1:3" ht="38">
      <c r="A394" s="11">
        <v>393</v>
      </c>
      <c r="B394" s="11"/>
      <c r="C394" s="9" t="s">
        <v>1492</v>
      </c>
    </row>
    <row r="395" spans="1:3" ht="19">
      <c r="A395" s="11">
        <v>394</v>
      </c>
      <c r="B395" s="11">
        <v>14</v>
      </c>
      <c r="C395" s="13" t="s">
        <v>1356</v>
      </c>
    </row>
    <row r="396" spans="1:3" ht="19">
      <c r="A396" s="11">
        <v>395</v>
      </c>
      <c r="B396" s="11"/>
      <c r="C396" s="9" t="s">
        <v>1357</v>
      </c>
    </row>
    <row r="397" spans="1:3" ht="38">
      <c r="A397" s="11">
        <v>396</v>
      </c>
      <c r="B397" s="11"/>
      <c r="C397" s="9" t="s">
        <v>1493</v>
      </c>
    </row>
    <row r="398" spans="1:3" ht="19">
      <c r="A398" s="11">
        <v>397</v>
      </c>
      <c r="B398" s="11">
        <v>13</v>
      </c>
      <c r="C398" s="13" t="s">
        <v>1358</v>
      </c>
    </row>
    <row r="399" spans="1:3" ht="19">
      <c r="A399" s="11">
        <v>398</v>
      </c>
      <c r="B399" s="11"/>
      <c r="C399" s="9" t="s">
        <v>1357</v>
      </c>
    </row>
    <row r="400" spans="1:3" ht="38">
      <c r="A400" s="11">
        <v>399</v>
      </c>
      <c r="B400" s="11"/>
      <c r="C400" s="9" t="s">
        <v>1494</v>
      </c>
    </row>
    <row r="401" spans="1:3" ht="19">
      <c r="A401" s="11">
        <v>400</v>
      </c>
      <c r="B401" s="11">
        <v>12</v>
      </c>
      <c r="C401" s="13" t="s">
        <v>1149</v>
      </c>
    </row>
    <row r="402" spans="1:3" ht="19">
      <c r="A402" s="11">
        <v>401</v>
      </c>
      <c r="B402" s="11"/>
      <c r="C402" s="9" t="s">
        <v>1359</v>
      </c>
    </row>
    <row r="403" spans="1:3" ht="38">
      <c r="A403" s="11">
        <v>402</v>
      </c>
      <c r="B403" s="11"/>
      <c r="C403" s="9" t="s">
        <v>1495</v>
      </c>
    </row>
    <row r="404" spans="1:3" ht="19">
      <c r="A404" s="11">
        <v>403</v>
      </c>
      <c r="B404" s="11">
        <v>11</v>
      </c>
      <c r="C404" s="13" t="s">
        <v>1166</v>
      </c>
    </row>
    <row r="405" spans="1:3" ht="19">
      <c r="A405" s="11">
        <v>404</v>
      </c>
      <c r="B405" s="11"/>
      <c r="C405" s="9" t="s">
        <v>1360</v>
      </c>
    </row>
    <row r="406" spans="1:3" ht="57">
      <c r="A406" s="11">
        <v>405</v>
      </c>
      <c r="B406" s="11"/>
      <c r="C406" s="9" t="s">
        <v>1496</v>
      </c>
    </row>
    <row r="407" spans="1:3" ht="19">
      <c r="A407" s="11">
        <v>406</v>
      </c>
      <c r="B407" s="11">
        <v>10</v>
      </c>
      <c r="C407" s="13" t="s">
        <v>1152</v>
      </c>
    </row>
    <row r="408" spans="1:3" ht="19">
      <c r="A408" s="11">
        <v>407</v>
      </c>
      <c r="B408" s="11"/>
      <c r="C408" s="9" t="s">
        <v>1361</v>
      </c>
    </row>
    <row r="409" spans="1:3" ht="38">
      <c r="A409" s="11">
        <v>408</v>
      </c>
      <c r="B409" s="11"/>
      <c r="C409" s="9" t="s">
        <v>1497</v>
      </c>
    </row>
    <row r="410" spans="1:3" ht="19">
      <c r="A410" s="11">
        <v>409</v>
      </c>
      <c r="B410" s="11">
        <v>9</v>
      </c>
      <c r="C410" s="13" t="s">
        <v>1362</v>
      </c>
    </row>
    <row r="411" spans="1:3" ht="19">
      <c r="A411" s="11">
        <v>410</v>
      </c>
      <c r="B411" s="11"/>
      <c r="C411" s="9" t="s">
        <v>1318</v>
      </c>
    </row>
    <row r="412" spans="1:3" ht="38">
      <c r="A412" s="11">
        <v>411</v>
      </c>
      <c r="B412" s="11">
        <v>2</v>
      </c>
      <c r="C412" s="9" t="s">
        <v>1498</v>
      </c>
    </row>
    <row r="413" spans="1:3" ht="38">
      <c r="A413" s="11">
        <v>412</v>
      </c>
      <c r="B413" s="11">
        <v>1</v>
      </c>
      <c r="C413" s="9" t="s">
        <v>1497</v>
      </c>
    </row>
    <row r="414" spans="1:3" ht="19">
      <c r="A414" s="11">
        <v>413</v>
      </c>
      <c r="B414" s="11"/>
      <c r="C414" s="13" t="s">
        <v>1363</v>
      </c>
    </row>
    <row r="415" spans="1:3" ht="19">
      <c r="A415" s="11">
        <v>414</v>
      </c>
      <c r="B415" s="11"/>
      <c r="C415" s="9" t="s">
        <v>1318</v>
      </c>
    </row>
    <row r="416" spans="1:3" ht="38">
      <c r="A416" s="11">
        <v>415</v>
      </c>
      <c r="B416" s="11"/>
      <c r="C416" s="9" t="s">
        <v>1491</v>
      </c>
    </row>
    <row r="417" spans="1:3" ht="19">
      <c r="A417" s="11">
        <v>416</v>
      </c>
      <c r="B417" s="11">
        <v>8</v>
      </c>
      <c r="C417" s="13" t="s">
        <v>1364</v>
      </c>
    </row>
    <row r="418" spans="1:3" ht="19">
      <c r="A418" s="11">
        <v>417</v>
      </c>
      <c r="B418" s="11"/>
      <c r="C418" s="9" t="s">
        <v>1318</v>
      </c>
    </row>
    <row r="419" spans="1:3" ht="19">
      <c r="A419" s="11">
        <v>418</v>
      </c>
      <c r="B419" s="11"/>
      <c r="C419" s="9" t="s">
        <v>1499</v>
      </c>
    </row>
    <row r="420" spans="1:3" ht="38">
      <c r="A420" s="11">
        <v>419</v>
      </c>
      <c r="B420" s="11"/>
      <c r="C420" s="9" t="s">
        <v>1365</v>
      </c>
    </row>
    <row r="421" spans="1:3" ht="38">
      <c r="A421" s="11">
        <v>420</v>
      </c>
      <c r="B421" s="11"/>
      <c r="C421" s="9" t="s">
        <v>1500</v>
      </c>
    </row>
    <row r="422" spans="1:3" ht="19">
      <c r="A422" s="11">
        <v>421</v>
      </c>
      <c r="B422" s="11">
        <v>7</v>
      </c>
      <c r="C422" s="13" t="s">
        <v>1166</v>
      </c>
    </row>
    <row r="423" spans="1:3" ht="19">
      <c r="A423" s="11">
        <v>422</v>
      </c>
      <c r="B423" s="11"/>
      <c r="C423" s="9" t="s">
        <v>1366</v>
      </c>
    </row>
    <row r="424" spans="1:3" ht="57">
      <c r="A424" s="11">
        <v>423</v>
      </c>
      <c r="B424" s="11"/>
      <c r="C424" s="9" t="s">
        <v>1501</v>
      </c>
    </row>
    <row r="425" spans="1:3" ht="19">
      <c r="A425" s="11">
        <v>424</v>
      </c>
      <c r="B425" s="11">
        <v>6</v>
      </c>
      <c r="C425" s="13" t="s">
        <v>1367</v>
      </c>
    </row>
    <row r="426" spans="1:3" ht="19">
      <c r="A426" s="11">
        <v>425</v>
      </c>
      <c r="B426" s="11"/>
      <c r="C426" s="9" t="s">
        <v>1366</v>
      </c>
    </row>
    <row r="427" spans="1:3" ht="19">
      <c r="A427" s="11">
        <v>426</v>
      </c>
      <c r="B427" s="11"/>
      <c r="C427" s="9" t="s">
        <v>1502</v>
      </c>
    </row>
    <row r="428" spans="1:3" ht="19">
      <c r="A428" s="11">
        <v>427</v>
      </c>
      <c r="B428" s="11"/>
      <c r="C428" s="9" t="s">
        <v>1368</v>
      </c>
    </row>
    <row r="429" spans="1:3" ht="19">
      <c r="A429" s="11">
        <v>428</v>
      </c>
      <c r="B429" s="11">
        <v>5</v>
      </c>
      <c r="C429" s="13" t="s">
        <v>1369</v>
      </c>
    </row>
    <row r="430" spans="1:3" ht="19">
      <c r="A430" s="11">
        <v>429</v>
      </c>
      <c r="B430" s="11"/>
      <c r="C430" s="9" t="s">
        <v>1370</v>
      </c>
    </row>
    <row r="431" spans="1:3" ht="19">
      <c r="A431" s="11">
        <v>430</v>
      </c>
      <c r="B431" s="11"/>
      <c r="C431" s="9" t="s">
        <v>1503</v>
      </c>
    </row>
    <row r="432" spans="1:3" ht="19">
      <c r="A432" s="11">
        <v>431</v>
      </c>
      <c r="B432" s="11"/>
      <c r="C432" s="9" t="s">
        <v>1371</v>
      </c>
    </row>
    <row r="433" spans="1:3" ht="19">
      <c r="A433" s="11">
        <v>432</v>
      </c>
      <c r="B433" s="11">
        <v>4</v>
      </c>
      <c r="C433" s="13" t="s">
        <v>1372</v>
      </c>
    </row>
    <row r="434" spans="1:3" ht="19">
      <c r="A434" s="11">
        <v>433</v>
      </c>
      <c r="B434" s="11"/>
      <c r="C434" s="9" t="s">
        <v>1373</v>
      </c>
    </row>
    <row r="435" spans="1:3" ht="38">
      <c r="A435" s="11">
        <v>434</v>
      </c>
      <c r="B435" s="11"/>
      <c r="C435" s="9" t="s">
        <v>1504</v>
      </c>
    </row>
    <row r="436" spans="1:3" ht="19">
      <c r="A436" s="11">
        <v>435</v>
      </c>
      <c r="B436" s="11">
        <v>3</v>
      </c>
      <c r="C436" s="13" t="s">
        <v>1138</v>
      </c>
    </row>
    <row r="437" spans="1:3" ht="19">
      <c r="A437" s="11">
        <v>436</v>
      </c>
      <c r="B437" s="11"/>
      <c r="C437" s="9" t="s">
        <v>1374</v>
      </c>
    </row>
    <row r="438" spans="1:3" ht="38">
      <c r="A438" s="11">
        <v>437</v>
      </c>
      <c r="B438" s="11"/>
      <c r="C438" s="9" t="s">
        <v>1505</v>
      </c>
    </row>
    <row r="439" spans="1:3" ht="19">
      <c r="A439" s="11">
        <v>438</v>
      </c>
      <c r="B439" s="11">
        <v>2</v>
      </c>
      <c r="C439" s="13" t="s">
        <v>1356</v>
      </c>
    </row>
    <row r="440" spans="1:3" ht="19">
      <c r="A440" s="11">
        <v>439</v>
      </c>
      <c r="B440" s="11"/>
      <c r="C440" s="9" t="s">
        <v>1375</v>
      </c>
    </row>
    <row r="441" spans="1:3" ht="38">
      <c r="A441" s="11">
        <v>440</v>
      </c>
      <c r="B441" s="11"/>
      <c r="C441" s="9" t="s">
        <v>1506</v>
      </c>
    </row>
    <row r="442" spans="1:3" ht="19">
      <c r="A442" s="11">
        <v>441</v>
      </c>
      <c r="B442" s="11">
        <v>1</v>
      </c>
      <c r="C442" s="13" t="s">
        <v>1356</v>
      </c>
    </row>
  </sheetData>
  <autoFilter ref="A1:C436" xr:uid="{C9D32F73-1197-2D4E-ADE8-AE27255C8D76}"/>
  <hyperlinks>
    <hyperlink ref="C43" r:id="rId1" display="http://www.researchgate.net/" xr:uid="{F582A49B-D20A-1845-8758-46F47AB8BAB3}"/>
    <hyperlink ref="C49" r:id="rId2" display="http://www.dianepublishing.net/" xr:uid="{5AB61593-8DA7-7C41-ABBB-A84B1482ECBC}"/>
    <hyperlink ref="C58" r:id="rId3" display="https://regionalfurnituresociety.files.wordpress.com/2022/03/rfs-nl-69-bowett-br.pdf" xr:uid="{C0103CC9-1969-4849-B103-DA1EFC755071}"/>
    <hyperlink ref="C61" r:id="rId4" display="https://regionalfurnituresociety.files.wordpress.com/2022/03/rfs-nl-69-humphrey-br.pdf" xr:uid="{86965557-F7C5-0341-8E05-7A7C6476067D}"/>
    <hyperlink ref="C64" r:id="rId5" display="https://regionalfurnituresociety.files.wordpress.com/2022/03/rfs-nl-68-stuart-br.pdf" xr:uid="{4C58E324-833E-6E43-B391-58D834E70F36}"/>
    <hyperlink ref="C67" r:id="rId6" display="https://regionalfurnituresociety.files.wordpress.com/2022/03/rfs-nl-67-brears-br.pdf" xr:uid="{D3A53FBF-3BE1-5441-9E37-14DC1F5DE627}"/>
    <hyperlink ref="C70" r:id="rId7" display="https://regionalfurnituresociety.files.wordpress.com/2022/03/rfs-nl-66-rosoman-br.pdf" xr:uid="{00541EB7-1D08-294C-A10F-890C84CCE585}"/>
    <hyperlink ref="C73" r:id="rId8" display="https://regionalfurnituresociety.files.wordpress.com/2022/04/rfs-nl-65-rosoman-br2.pdf" xr:uid="{54F59EB4-C958-244C-A75A-097608F9583F}"/>
    <hyperlink ref="C76" r:id="rId9" display="https://regionalfurnituresociety.files.wordpress.com/2022/04/rfs-nl-65-rosoman-br.pdf" xr:uid="{425FAFA0-9925-204C-880B-F156984EA0E8}"/>
    <hyperlink ref="C79" r:id="rId10" display="https://regionalfurnituresociety.files.wordpress.com/2022/04/rfs-nl-64-rosoman-br.pdf" xr:uid="{9CF912C4-0C0C-B84F-9DB4-885F26349F87}"/>
    <hyperlink ref="C82" r:id="rId11" display="https://regionalfurnituresociety.files.wordpress.com/2022/04/rfs-nl-64-rosoman-br2.pdf" xr:uid="{9FC5B5FC-6E27-D745-AAAE-74F7EFE8AF4E}"/>
    <hyperlink ref="C85" r:id="rId12" display="https://regionalfurnituresociety.files.wordpress.com/2022/04/rfs-nl-64-rosoman-br3.pdf" xr:uid="{73494A6C-6F73-3645-862C-4EB059649A82}"/>
    <hyperlink ref="C88" r:id="rId13" display="https://regionalfurnituresociety.files.wordpress.com/2022/04/rfs-nl-63-pickvance-br.pdf" xr:uid="{DC3758E3-2351-2344-B416-46EC11F5E6B2}"/>
    <hyperlink ref="C91" r:id="rId14" display="https://regionalfurnituresociety.files.wordpress.com/2022/04/rfs-nl-63-rosoman-br.pdf" xr:uid="{F84F5B1C-4AFD-5341-8B8C-2C87735F623D}"/>
    <hyperlink ref="C94" r:id="rId15" display="https://regionalfurnituresociety.files.wordpress.com/2022/04/rfs-nl-60-rosoman-br2.pdf" xr:uid="{F5FB86F3-F0D1-4645-B464-8E955821859B}"/>
    <hyperlink ref="C97" r:id="rId16" display="https://regionalfurnituresociety.files.wordpress.com/2022/04/rfs-nl-60-rosoman-br2.pdf" xr:uid="{0D14BB54-7C33-5A48-9ACC-44C9056FB70F}"/>
    <hyperlink ref="C101" r:id="rId17" display="https://regionalfurnituresociety.files.wordpress.com/2022/04/rfs-nl-60-rosoman-br.pdf" xr:uid="{24762766-9890-8741-ABEA-CE94E91BD15B}"/>
    <hyperlink ref="C104" r:id="rId18" display="https://regionalfurnituresociety.files.wordpress.com/2022/04/rfs-nl-60-bowett-br.pdf" xr:uid="{0810B1D6-A093-A64B-82FB-9C91481F444B}"/>
    <hyperlink ref="C107" r:id="rId19" display="https://regionalfurnituresociety.files.wordpress.com/2022/04/rfs-nl-59-pickvance-br.pdf" xr:uid="{A0E70BC1-98DD-7543-A24D-A1A304A02735}"/>
    <hyperlink ref="C110" r:id="rId20" display="https://regionalfurnituresociety.files.wordpress.com/2022/04/rfs-nl-58-claxton-br.pdf" xr:uid="{F6DD9E6D-D8B5-4E46-89AE-5201726D35C9}"/>
    <hyperlink ref="C113" r:id="rId21" display="https://regionalfurnituresociety.files.wordpress.com/2022/04/rfs-nl-57-currie-br.pdf" xr:uid="{DBCDFDC1-E311-FA4A-8798-E9199CB4BEF1}"/>
    <hyperlink ref="C116" r:id="rId22" display="https://regionalfurnituresociety.files.wordpress.com/2022/04/rfs-nl-57-riley-br.pdf" xr:uid="{10D056C2-E8B0-6C49-86A6-BC653FE33DBA}"/>
    <hyperlink ref="C119" r:id="rId23" display="https://regionalfurnituresociety.files.wordpress.com/2022/04/rfs-nl-55-rosoman-br.pdf" xr:uid="{F193A234-496F-D94F-81EC-5087B459EEC1}"/>
    <hyperlink ref="C122" r:id="rId24" display="https://regionalfurnituresociety.files.wordpress.com/2022/04/rfs-nl-53-aldrich-br.pdf" xr:uid="{A5BD23E0-8B76-7340-A2B2-76D2EC206F84}"/>
    <hyperlink ref="C125" r:id="rId25" display="https://regionalfurnituresociety.files.wordpress.com/2022/04/rfs-nl-53-collins-br.pdf" xr:uid="{07DE8882-BD1B-1342-9FEE-536B31691DBB}"/>
    <hyperlink ref="C128" r:id="rId26" display="https://regionalfurnituresociety.files.wordpress.com/2022/04/rfs-nl-53-riley-br.pdf" xr:uid="{5C4EC243-2458-F44B-B27A-E4929F4A2220}"/>
    <hyperlink ref="C131" r:id="rId27" display="https://regionalfurnituresociety.files.wordpress.com/2022/04/rfs-nl-52-chinnery-br.pdf" xr:uid="{44789DFA-04BF-4E49-9FD3-AECF77A0B481}"/>
    <hyperlink ref="C134" r:id="rId28" display="https://regionalfurnituresociety.files.wordpress.com/2022/04/rfs-nl-52-currie-br.pdf" xr:uid="{F651B0A1-B00E-0C4B-95E8-CA4E26FBBC8D}"/>
    <hyperlink ref="C137" r:id="rId29" display="https://regionalfurnituresociety.files.wordpress.com/2022/04/rfs-nl-50-currie-br.pdf" xr:uid="{B353C7E9-3185-F040-B386-7DF5DE14C111}"/>
    <hyperlink ref="C140" r:id="rId30" display="https://regionalfurnituresociety.files.wordpress.com/2022/04/rfs-nl-50-dewing-br.pdf" xr:uid="{3DCC4412-74D1-FE49-A0AB-33D5671E4BA7}"/>
    <hyperlink ref="C143" r:id="rId31" display="https://regionalfurnituresociety.files.wordpress.com/2022/04/rfs-nl-50-boram-br.pdf" xr:uid="{52988C08-4B8A-8945-8688-F7A8435CEAAA}"/>
    <hyperlink ref="C146" r:id="rId32" display="https://regionalfurnituresociety.files.wordpress.com/2022/04/rfs-nl-50-riley-br.pdf" xr:uid="{A0EF93B0-8A43-1D49-A64E-790D2E28D725}"/>
    <hyperlink ref="C149" r:id="rId33" display="https://regionalfurnituresociety.files.wordpress.com/2022/04/rfs-nl-50-pickvance-br.pdf" xr:uid="{B68227F4-2AB6-5E4C-9A1F-5848FBD1601A}"/>
    <hyperlink ref="C152" r:id="rId34" display="https://regionalfurnituresociety.files.wordpress.com/2022/04/rfs-nl-49-collard-br.pdf" xr:uid="{10FDB52A-2A7C-9B41-8ED0-F582ABA8B8A0}"/>
    <hyperlink ref="C155" r:id="rId35" display="https://regionalfurnituresociety.files.wordpress.com/2022/04/rfs-nl-48-claxton-br.pdf" xr:uid="{FABE6CC2-819C-6D4C-B0C2-9D6D529A8627}"/>
    <hyperlink ref="C158" r:id="rId36" display="https://regionalfurnituresociety.files.wordpress.com/2022/04/rfs-nl-48-ponsonby-br.pdf" xr:uid="{7DFB1F37-1240-4A45-B35C-CDC22250C667}"/>
    <hyperlink ref="C161" r:id="rId37" display="https://regionalfurnituresociety.files.wordpress.com/2022/04/rfs-nl-47-millar-br.pdf" xr:uid="{A8CED63F-029C-1142-A102-7B1A4C429324}"/>
    <hyperlink ref="C164" r:id="rId38" display="https://regionalfurnituresociety.files.wordpress.com/2022/04/rfs-nl-47-follansbee-br.pdf" xr:uid="{2C18DBF1-ABB4-8047-BCE9-8E3649A6D29C}"/>
    <hyperlink ref="C167" r:id="rId39" display="https://regionalfurnituresociety.files.wordpress.com/2022/04/rfs-nl-47-claxton-br.pdf" xr:uid="{43B100CF-56DC-DC41-B590-874882C0ADFB}"/>
    <hyperlink ref="C170" r:id="rId40" display="https://regionalfurnituresociety.files.wordpress.com/2022/04/rfs-nl-46-bryant-br.pdf" xr:uid="{D03F9365-D0B5-B74D-8FDC-49DC6F1454AB}"/>
    <hyperlink ref="C173" r:id="rId41" display="https://regionalfurnituresociety.files.wordpress.com/2022/04/rfs-nl-46-bryant-br.pdf" xr:uid="{19649C30-244E-714F-920D-E5CC70E21024}"/>
    <hyperlink ref="C176" r:id="rId42" display="https://regionalfurnituresociety.files.wordpress.com/2022/04/rfs-nl-45-carragher-br.pdf" xr:uid="{06891925-0BCA-6244-8900-144CD2CF31CB}"/>
    <hyperlink ref="C179" r:id="rId43" display="https://regionalfurnituresociety.files.wordpress.com/2022/04/rfs-nl-45-phillips-br.pdf" xr:uid="{925AD8C4-CE3B-1A48-AB8E-503E17A63F53}"/>
    <hyperlink ref="C182" r:id="rId44" display="https://regionalfurnituresociety.files.wordpress.com/2022/04/rfs-nl-45-piper-br.pdf" xr:uid="{74EFB90D-B729-B548-AA4F-5AEB3C6F4B12}"/>
    <hyperlink ref="C185" r:id="rId45" display="https://regionalfurnituresociety.files.wordpress.com/2022/04/rfs-nl-45-cotton-br.pdf" xr:uid="{24BBAAF7-A558-4F45-9B46-9E033AB919EE}"/>
    <hyperlink ref="C188" r:id="rId46" display="https://regionalfurnituresociety.files.wordpress.com/2022/04/rfs-nl-44-chinnery-br.pdf" xr:uid="{CC6187E9-3311-CF43-9AFC-4311B0633F15}"/>
    <hyperlink ref="C191" r:id="rId47" display="https://regionalfurnituresociety.files.wordpress.com/2022/04/rfs-nl-41-claxton-br.pdf" xr:uid="{471DD560-1DEE-4A4C-BE30-A2B55FC2AD59}"/>
    <hyperlink ref="C194" r:id="rId48" display="https://regionalfurnituresociety.files.wordpress.com/2022/04/rfs-nl-41-currie-br.pdf" xr:uid="{1E807630-EED2-8C47-B6BF-61EE37A6B45D}"/>
    <hyperlink ref="C197" r:id="rId49" display="https://regionalfurnituresociety.files.wordpress.com/2022/04/rfs-nl-41-beckerdite-br.pdf" xr:uid="{D4DA4A1A-5AAD-F64B-B2AE-76E54F881E42}"/>
    <hyperlink ref="C200" r:id="rId50" display="https://regionalfurnituresociety.files.wordpress.com/2022/04/rfs-nl-41-beckerdite-br.pdf" xr:uid="{2566D466-97AE-BF45-8A8F-BFEBCCFA0429}"/>
    <hyperlink ref="C203" r:id="rId51" display="https://regionalfurnituresociety.files.wordpress.com/2022/04/rfs-nl-41-beckerdite-br.pdf" xr:uid="{2EC8C1D8-F293-2E46-8904-BFA0FF34C7A3}"/>
    <hyperlink ref="C206" r:id="rId52" display="https://regionalfurnituresociety.files.wordpress.com/2022/04/rfs-nl-40-claxton-br.pdf" xr:uid="{22CE16A6-DA8A-0640-99DB-727C5C84067B}"/>
    <hyperlink ref="C209" r:id="rId53" display="https://regionalfurnituresociety.files.wordpress.com/2022/04/rfs-nl-39-bowett-br.pdf" xr:uid="{E1551418-E6BC-F347-A0F5-7B1416BFD967}"/>
    <hyperlink ref="C212" r:id="rId54" display="https://regionalfurnituresociety.files.wordpress.com/2022/04/rfs-nl-39-harding-hill-br.pdf" xr:uid="{EA222EDB-FDB5-BF42-A7E6-3E0EC29700F4}"/>
    <hyperlink ref="C215" r:id="rId55" display="https://regionalfurnituresociety.files.wordpress.com/2022/04/rfs-nl-39-harding-hill-br.pdf" xr:uid="{C45229FF-3141-9140-A26F-5A7907B8F952}"/>
    <hyperlink ref="C218" r:id="rId56" display="https://regionalfurnituresociety.files.wordpress.com/2022/04/rfs-nl-37-olive-br.pdf" xr:uid="{84E552E3-89C6-5B47-B2DE-541D3F536B46}"/>
    <hyperlink ref="C221" r:id="rId57" display="https://regionalfurnituresociety.files.wordpress.com/2022/04/rfs-nl-37-olive-br.pdf" xr:uid="{F915C2AA-957C-104E-A781-E427794BE9AB}"/>
    <hyperlink ref="C225" r:id="rId58" display="https://regionalfurnituresociety.files.wordpress.com/2022/04/rfs-nl-37-olive-br.pdf" xr:uid="{63E7F24C-CD6C-4E44-93AC-174EF19336A7}"/>
    <hyperlink ref="C228" r:id="rId59" display="https://regionalfurnituresociety.files.wordpress.com/2022/04/rfs-nl-35-cook-br.pdf" xr:uid="{B74ED161-A71B-6C49-A1B0-62092502B272}"/>
    <hyperlink ref="C231" r:id="rId60" display="https://regionalfurnituresociety.files.wordpress.com/2022/04/rfs-nl-35-cook-br.pdf" xr:uid="{D57AE082-ED5B-F541-A2B7-9C62068705F2}"/>
    <hyperlink ref="C234" r:id="rId61" display="https://regionalfurnituresociety.files.wordpress.com/2022/04/rfs-nl-35-riley-br.pdf" xr:uid="{B6F50101-DAF6-A841-A702-6EBA273ACC7E}"/>
    <hyperlink ref="C237" r:id="rId62" display="https://regionalfurnituresociety.files.wordpress.com/2022/04/rfs-nl-35-claxton-br.pdf" xr:uid="{FF8FB47E-BC3F-B04A-8615-A74419394BE6}"/>
    <hyperlink ref="C240" r:id="rId63" display="https://regionalfurnituresociety.files.wordpress.com/2022/04/rfs-nl-34-riley-br.pdf" xr:uid="{2F43557C-91FC-DF47-BCD0-FD84C07EC148}"/>
    <hyperlink ref="C243" r:id="rId64" display="https://regionalfurnituresociety.files.wordpress.com/2022/04/rfs-nl-34-riley-br.pdf" xr:uid="{DBECB5C9-3DD2-924B-AD63-846405F6A48D}"/>
    <hyperlink ref="C246" r:id="rId65" display="https://regionalfurnituresociety.files.wordpress.com/2022/04/rfs-nl-34-riley-br.pdf" xr:uid="{A2A18951-51AC-1546-AAD8-2A056B6D7757}"/>
    <hyperlink ref="C249" r:id="rId66" display="https://regionalfurnituresociety.files.wordpress.com/2022/04/rfs-nl-34-riley-br.pdf" xr:uid="{FACAA09A-EEE6-744B-A627-89425D9CC09E}"/>
    <hyperlink ref="C252" r:id="rId67" display="https://regionalfurnituresociety.files.wordpress.com/2022/04/rfs-nl-34-riley-br.pdf" xr:uid="{EC3DC36F-7595-6740-B266-78487350FB46}"/>
    <hyperlink ref="C255" r:id="rId68" display="https://regionalfurnituresociety.files.wordpress.com/2022/04/rfs-nl-34-riley-br.pdf" xr:uid="{9DA347F5-DCA3-B84B-B2D6-E1D2D36EE6D1}"/>
    <hyperlink ref="C258" r:id="rId69" display="https://regionalfurnituresociety.files.wordpress.com/2022/04/rfs-nl-34-riley-br.pdf" xr:uid="{47B4C23F-5F75-5346-936F-270CAA136ABF}"/>
    <hyperlink ref="C261" r:id="rId70" display="https://regionalfurnituresociety.files.wordpress.com/2022/04/rfs-nl-31-cotton-br.pdf" xr:uid="{BBFDE2D8-21C7-1B4F-AE14-AEC2E5507F42}"/>
    <hyperlink ref="C264" r:id="rId71" display="https://regionalfurnituresociety.files.wordpress.com/2022/04/rfs-nl-29-pearce-br.pdf" xr:uid="{585209DB-11B1-3843-9E2C-4F8BAB8832E0}"/>
    <hyperlink ref="C267" r:id="rId72" display="https://regionalfurnituresociety.files.wordpress.com/2022/04/rfs-nl-29-bowett-br.pdf" xr:uid="{E1C5227F-6914-9B44-AD66-24C21112F2FA}"/>
    <hyperlink ref="C270" r:id="rId73" display="https://regionalfurnituresociety.files.wordpress.com/2022/04/rfs-nl-28-cornall-br.pdf" xr:uid="{5C7BA4DE-1DEB-0643-9036-936EE8D4BAF0}"/>
    <hyperlink ref="C273" r:id="rId74" display="https://regionalfurnituresociety.files.wordpress.com/2022/04/rfs-nl-28-fahy-br2.pdf" xr:uid="{2F96027D-8722-5A40-9614-116E5ADDDBD8}"/>
    <hyperlink ref="C276" r:id="rId75" display="https://regionalfurnituresociety.files.wordpress.com/2022/04/rfs-nl-28-goyne-evans-br.pdf" xr:uid="{EE3E5461-BF4A-964D-82ED-962BD267FFD8}"/>
    <hyperlink ref="C279" r:id="rId76" display="https://regionalfurnituresociety.files.wordpress.com/2022/04/rfs-nl-28-jones-br.pdf" xr:uid="{652D21F1-CB46-8144-8B6D-F952A369CA71}"/>
    <hyperlink ref="C282" r:id="rId77" display="https://regionalfurnituresociety.files.wordpress.com/2022/04/rfs-nl-28-levi-br.pdf" xr:uid="{3E8346BB-107C-AD49-8DB2-09FB59EC85E8}"/>
    <hyperlink ref="C285" r:id="rId78" display="https://regionalfurnituresociety.files.wordpress.com/2022/04/rfs-nl-28-redknap-br.pdf" xr:uid="{C51995A8-EEC8-1A4F-997F-4DC0C1061DA0}"/>
    <hyperlink ref="C288" r:id="rId79" display="https://regionalfurnituresociety.files.wordpress.com/2022/04/rfs-nl-28-gilbert-br.pdf" xr:uid="{450EE060-E918-EF4A-8870-96940205FF34}"/>
    <hyperlink ref="C291" r:id="rId80" display="https://regionalfurnituresociety.files.wordpress.com/2022/04/rfs-nl-28-fahy-br.pdf" xr:uid="{10BC4EDC-4F2F-0647-A66A-AE6E0D3BD304}"/>
    <hyperlink ref="C294" r:id="rId81" display="https://regionalfurnituresociety.files.wordpress.com/2022/04/rfs-nl-27-bebb-br.pdf" xr:uid="{D7588DFF-547A-794B-A75E-DD19E6057AB7}"/>
    <hyperlink ref="C297" r:id="rId82" display="https://regionalfurnituresociety.files.wordpress.com/2022/04/rfs-nl-26-coggins-br-1.pdf" xr:uid="{E1FF665D-2F05-1447-8199-EC2F35F2C815}"/>
    <hyperlink ref="C300" r:id="rId83" display="https://regionalfurnituresociety.files.wordpress.com/2022/04/rfs-nl-26-cooke-br.pdf" xr:uid="{AF427112-1CEC-0949-B81B-05239F70D27D}"/>
    <hyperlink ref="C303" r:id="rId84" display="https://regionalfurnituresociety.files.wordpress.com/2022/04/rfs-nl-26-beard-br.pdf" xr:uid="{2013D674-0FC9-D64C-A1F3-D5651EEC65CA}"/>
    <hyperlink ref="C306" r:id="rId85" display="https://regionalfurnituresociety.files.wordpress.com/2022/04/rfs-nl-26-wells-cole-br.pdf" xr:uid="{42C39E37-19C2-E341-8FF8-437605F9F9FF}"/>
    <hyperlink ref="C312" r:id="rId86" display="https://regionalfurnituresociety.files.wordpress.com/2022/04/rfs-nl-25-cook-br2.pdf" xr:uid="{748509EB-9629-D14A-BF51-CC9003DCBFB8}"/>
    <hyperlink ref="C315" r:id="rId87" display="https://regionalfurnituresociety.files.wordpress.com/2022/04/rfs-nl-25-cook-br.pdf" xr:uid="{CEC162C1-0084-A043-91CD-E72008A28216}"/>
    <hyperlink ref="C318" r:id="rId88" display="https://regionalfurnituresociety.files.wordpress.com/2022/04/rfs-nl-25-cotton-br.pdf" xr:uid="{14AA02C1-C0F8-9546-BA18-CEF564DC5735}"/>
    <hyperlink ref="C321" r:id="rId89" display="https://regionalfurnituresociety.files.wordpress.com/2022/04/rfs-nl-24-cook-br2.pdf" xr:uid="{888F7EB1-87F5-BC4C-A1D1-A36C54339933}"/>
    <hyperlink ref="C328" r:id="rId90" display="https://regionalfurnituresociety.files.wordpress.com/2022/04/rfs-nl-24-bowett-br.pdf" xr:uid="{65E74D9D-AAB2-D14D-8C86-2D8D3B4D4F5E}"/>
    <hyperlink ref="C331" r:id="rId91" display="https://regionalfurnituresociety.files.wordpress.com/2022/04/rfs-nl-24-boram-br3.pdf" xr:uid="{14443243-4F0F-C14D-AB13-9153284F0179}"/>
    <hyperlink ref="C334" r:id="rId92" display="https://regionalfurnituresociety.files.wordpress.com/2022/04/rfs-nl-24-boram-br2.pdf" xr:uid="{37956CBE-875F-D44A-A09C-8AC1E4770FE7}"/>
    <hyperlink ref="C337" r:id="rId93" display="https://regionalfurnituresociety.files.wordpress.com/2022/04/rfs-nl-24-boram-br.pdf" xr:uid="{FB94EF36-94EC-A94F-B9D8-5C90AC84423D}"/>
    <hyperlink ref="C339" r:id="rId94" display="https://quod.lib.umich.edu/e/eccodemo/K107624.0001.001?view=toc" xr:uid="{7BF279D9-82B2-7C48-B2C0-572D132049E8}"/>
    <hyperlink ref="C340" r:id="rId95" display="https://regionalfurnituresociety.files.wordpress.com/2022/04/rfs-nl-22-piper-br3.pdf" xr:uid="{B528E19D-5BD0-F744-8233-D11CCAB81862}"/>
    <hyperlink ref="C343" r:id="rId96" display="https://regionalfurnituresociety.files.wordpress.com/2022/04/rfs-nl-22-piper-br2.pdf" xr:uid="{2F64E5F3-9563-C64B-8550-E01EE53FF611}"/>
    <hyperlink ref="C346" r:id="rId97" display="https://regionalfurnituresociety.files.wordpress.com/2022/04/rfs-nl-22-piper-br.pdf" xr:uid="{2D12AEB6-9CDB-EA46-BA63-E029234977E5}"/>
    <hyperlink ref="C350" r:id="rId98" display="https://regionalfurnituresociety.files.wordpress.com/2022/04/rfs-nl-22-hall-br.pdf" xr:uid="{D5DF2DD3-0203-824E-9FFE-97620158926D}"/>
    <hyperlink ref="C353" r:id="rId99" display="https://regionalfurnituresociety.files.wordpress.com/2022/04/rfs-nl-21-legg-br.pdf" xr:uid="{19E8B74E-21D0-F645-9937-5677CAE9255F}"/>
    <hyperlink ref="C356" r:id="rId100" display="https://regionalfurnituresociety.files.wordpress.com/2022/04/rfs-nl-21-smith-br.pdf" xr:uid="{22B193E8-38DB-394A-B55D-ADF0BF8E91D2}"/>
    <hyperlink ref="C359" r:id="rId101" display="https://regionalfurnituresociety.files.wordpress.com/2022/04/rfs-nl-20-cotton-br.pdf" xr:uid="{15552E4F-BB64-4843-80D4-268FF344D00B}"/>
    <hyperlink ref="C362" r:id="rId102" display="https://regionalfurnituresociety.files.wordpress.com/2022/04/rfs-nl-20-millar-br.pdf" xr:uid="{12FC5706-4097-3F4C-A4C0-DAB3109313E9}"/>
    <hyperlink ref="C365" r:id="rId103" display="https://regionalfurnituresociety.files.wordpress.com/2022/04/rfs-nl-20-rynne-br.pdf" xr:uid="{289BD829-6CBE-E448-808B-A89AF5AD70C3}"/>
    <hyperlink ref="C368" r:id="rId104" display="https://regionalfurnituresociety.files.wordpress.com/2022/04/rfs-nl-19-gunn-br.pdf" xr:uid="{ECC8187C-6504-814F-8EBC-097B1F9AE6D5}"/>
    <hyperlink ref="C370" r:id="rId105" display="https://core.ac.uk/download/pdf/235409381.pdf" xr:uid="{3D5788B9-575D-F949-BF68-56BBC41D791E}"/>
    <hyperlink ref="C371" r:id="rId106" display="https://regionalfurnituresociety.files.wordpress.com/2022/04/rfs-nl-19-anb-br.pdf" xr:uid="{C2492C27-B1C1-764A-87D8-6A9DBFF5F446}"/>
    <hyperlink ref="C374" r:id="rId107" display="https://regionalfurnituresociety.files.wordpress.com/2022/04/rfs-nl-18-king-br.pdf" xr:uid="{A434C4B8-F374-BA4B-BEED-CCE4F8FA528F}"/>
    <hyperlink ref="C377" r:id="rId108" display="https://regionalfurnituresociety.files.wordpress.com/2022/04/rfs-nl-18-king-br.pdf" xr:uid="{191C73DA-8B71-3949-AB74-8F5E17B1E2AF}"/>
    <hyperlink ref="C380" r:id="rId109" display="https://regionalfurnituresociety.files.wordpress.com/2022/04/rfs-nl-18-legg-br.pdf" xr:uid="{B22AE68B-5D74-EF43-AE27-B80A1C2977DB}"/>
    <hyperlink ref="C383" r:id="rId110" display="https://regionalfurnituresociety.files.wordpress.com/2022/04/rfs-nl-17-stabler-br.pdf" xr:uid="{0F666A20-B0F1-114B-8B8E-4ED5711AC425}"/>
    <hyperlink ref="C386" r:id="rId111" display="https://regionalfurnituresociety.files.wordpress.com/2022/04/rfs-nl-17-bowett-br.pdf" xr:uid="{BB7975B5-71E0-6B4D-AF82-C3AED1225C9B}"/>
    <hyperlink ref="C389" r:id="rId112" display="https://regionalfurnituresociety.files.wordpress.com/2022/04/rfs-nl-16-millar-br.pdf" xr:uid="{9A288BAD-ADE0-8848-87D4-8274CCF3521A}"/>
    <hyperlink ref="C392" r:id="rId113" display="https://regionalfurnituresociety.files.wordpress.com/2022/04/rfs-nl-16-millar-br.pdf" xr:uid="{E4DD4B4B-7178-4540-AED4-0797B0D9C58D}"/>
    <hyperlink ref="C395" r:id="rId114" display="https://regionalfurnituresociety.files.wordpress.com/2022/04/rfs-nl-15-reynolds-br.pdf" xr:uid="{6B69E93F-EA8D-5E47-B1F1-EB2FF2F244C3}"/>
    <hyperlink ref="C398" r:id="rId115" display="https://regionalfurnituresociety.files.wordpress.com/2022/04/rfs-nl-15-reynolds-br.pdf" xr:uid="{C67A37E5-0393-834C-AE7B-520DF3A1C80C}"/>
    <hyperlink ref="C401" r:id="rId116" display="https://regionalfurnituresociety.files.wordpress.com/2022/04/rfs-nl-15-claxton-br.pdf" xr:uid="{998A1C17-BF68-454F-A918-F4786EC6CF97}"/>
    <hyperlink ref="C404" r:id="rId117" display="https://regionalfurnituresociety.files.wordpress.com/2022/04/rfs-nl-14-millar-br.pdf" xr:uid="{6A0C67BC-6955-EF47-826F-602FA4D4742B}"/>
    <hyperlink ref="C407" r:id="rId118" display="https://regionalfurnituresociety.files.wordpress.com/2022/04/rfs-nl-13-riley-br.pdf" xr:uid="{52332976-BD8C-EE47-A1F2-82A35C5A356B}"/>
    <hyperlink ref="C410" r:id="rId119" display="https://regionalfurnituresociety.files.wordpress.com/2022/04/rfs-nl-12-bennett-br.pdf" xr:uid="{BFF013F0-5281-1E44-850D-8C6AB3A296EB}"/>
    <hyperlink ref="C414" r:id="rId120" display="https://regionalfurnituresociety.files.wordpress.com/2022/04/rfs-nl-11-kirkham-br.pdf" xr:uid="{CE6103F8-7E5C-4841-BA18-21EB8EB954BE}"/>
    <hyperlink ref="C417" r:id="rId121" display="https://regionalfurnituresociety.files.wordpress.com/2022/04/rfs-nl-11-gilbert-br.pdf" xr:uid="{66E733B9-BF6A-1B46-A437-832C231DCF26}"/>
    <hyperlink ref="C422" r:id="rId122" display="https://regionalfurnituresociety.files.wordpress.com/2022/04/rfs-nl-11-millar-br.pdf" xr:uid="{ADE23945-3668-FA45-B881-D50202911273}"/>
    <hyperlink ref="C425" r:id="rId123" display="https://regionalfurnituresociety.files.wordpress.com/2022/04/rfs-nl-9-staff-br.pdf" xr:uid="{D5513CE3-AED0-C040-A80C-50B80727CFC9}"/>
    <hyperlink ref="C429" r:id="rId124" display="https://regionalfurnituresociety.files.wordpress.com/2022/04/rfs-nl-9-murkett-br.pdf" xr:uid="{F9BDA48C-CDAC-AA4F-BB0D-4D778697E529}"/>
    <hyperlink ref="C433" r:id="rId125" display="https://regionalfurnituresociety.files.wordpress.com/2022/04/rfs-nl-8-younie-br.pdf" xr:uid="{9CCAA4F1-07DE-534D-90AC-284F2DB97D58}"/>
    <hyperlink ref="C436" r:id="rId126" display="https://regionalfurnituresociety.files.wordpress.com/2022/04/rfs-nl-3-stuart-br.pdf" xr:uid="{AF09DC1A-06B6-6A4B-8CA2-7612DA82D64F}"/>
    <hyperlink ref="C439" r:id="rId127" display="https://regionalfurnituresociety.files.wordpress.com/2022/04/rfs-nl-2-reynolds-br.pdf" xr:uid="{7015AEBD-A9C1-FA48-9759-51FA1F923D2E}"/>
    <hyperlink ref="C442" r:id="rId128" display="https://regionalfurnituresociety.files.wordpress.com/2022/04/rfs-nl-1-reynolds-br.pdf" xr:uid="{47456DC7-A54C-CC42-9875-948704F1B72E}"/>
    <hyperlink ref="C324" r:id="rId129" display="https://regionalfurnituresociety.files.wordpress.com/2022/04/rfs-nl-24-cook-br.pdf" xr:uid="{2F076B80-EDAD-AF41-A9D8-7C1AC7E95F52}"/>
    <hyperlink ref="C325" r:id="rId130" display="https://regionalfurnituresociety.files.wordpress.com/2022/04/rfs-nl-26-bird-br.pdf" xr:uid="{42301F0A-3D9D-6147-81D0-7961A1792FFE}"/>
    <hyperlink ref="C53" r:id="rId131" display="https://regionalfurnituresociety.files.wordpress.com/2022/10/rfs-nl-71-pickvance-br.pdf" xr:uid="{5003E3D5-4517-B949-A336-F224F5AAC44B}"/>
    <hyperlink ref="C50" r:id="rId132" display="https://regionalfurnituresociety.files.wordpress.com/2022/10/rfs-nl-71-dewing-br.pdf" xr:uid="{7A20F50A-050F-FD44-98B5-405135FFC134}"/>
    <hyperlink ref="C55" r:id="rId133" xr:uid="{4044DC16-70FE-8946-ADC0-4369390EEAC6}"/>
    <hyperlink ref="C45" r:id="rId134" xr:uid="{A5ED41B8-2D1F-DE4B-8BCB-622DF1FD0554}"/>
    <hyperlink ref="C47" r:id="rId135" xr:uid="{D282ACFC-58BE-FF44-B886-181E7564D703}"/>
  </hyperlinks>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23DB8-A2D5-EF4A-958F-DFB4C0A3B05D}">
  <dimension ref="A1:C87"/>
  <sheetViews>
    <sheetView workbookViewId="0">
      <selection activeCell="C11" sqref="C11"/>
    </sheetView>
  </sheetViews>
  <sheetFormatPr baseColWidth="10" defaultRowHeight="16"/>
  <cols>
    <col min="3" max="3" width="74.33203125" bestFit="1" customWidth="1"/>
  </cols>
  <sheetData>
    <row r="1" spans="1:3" ht="18">
      <c r="A1" s="20" t="s">
        <v>1841</v>
      </c>
      <c r="B1" s="20" t="s">
        <v>1842</v>
      </c>
      <c r="C1" s="21" t="s">
        <v>1670</v>
      </c>
    </row>
    <row r="2" spans="1:3" ht="18">
      <c r="A2" s="20">
        <v>1</v>
      </c>
      <c r="B2" s="20">
        <v>45</v>
      </c>
      <c r="C2" s="21" t="s">
        <v>2186</v>
      </c>
    </row>
    <row r="3" spans="1:3" ht="18">
      <c r="A3" s="20">
        <v>2</v>
      </c>
      <c r="B3" s="20"/>
      <c r="C3" s="21" t="s">
        <v>2187</v>
      </c>
    </row>
    <row r="4" spans="1:3" ht="18">
      <c r="A4" s="20">
        <v>3</v>
      </c>
      <c r="B4" s="20">
        <v>44</v>
      </c>
      <c r="C4" s="21" t="s">
        <v>2186</v>
      </c>
    </row>
    <row r="5" spans="1:3" ht="18">
      <c r="A5" s="20">
        <v>4</v>
      </c>
      <c r="B5" s="20"/>
      <c r="C5" s="21" t="s">
        <v>2188</v>
      </c>
    </row>
    <row r="6" spans="1:3" ht="18">
      <c r="A6" s="20">
        <v>5</v>
      </c>
      <c r="B6" s="20">
        <v>43</v>
      </c>
      <c r="C6" s="21" t="s">
        <v>1263</v>
      </c>
    </row>
    <row r="7" spans="1:3" ht="18">
      <c r="A7" s="20">
        <v>6</v>
      </c>
      <c r="B7" s="20"/>
      <c r="C7" s="21" t="s">
        <v>1264</v>
      </c>
    </row>
    <row r="8" spans="1:3" ht="18">
      <c r="A8" s="20">
        <v>7</v>
      </c>
      <c r="B8" s="20">
        <v>42</v>
      </c>
      <c r="C8" s="21" t="s">
        <v>1265</v>
      </c>
    </row>
    <row r="9" spans="1:3" ht="18">
      <c r="A9" s="20">
        <v>8</v>
      </c>
      <c r="B9" s="20"/>
      <c r="C9" s="21" t="s">
        <v>1266</v>
      </c>
    </row>
    <row r="10" spans="1:3" ht="18">
      <c r="A10" s="20">
        <v>9</v>
      </c>
      <c r="B10" s="20">
        <v>41</v>
      </c>
      <c r="C10" s="21" t="s">
        <v>1132</v>
      </c>
    </row>
    <row r="11" spans="1:3" ht="18">
      <c r="A11" s="20">
        <v>10</v>
      </c>
      <c r="B11" s="20"/>
      <c r="C11" s="22" t="s">
        <v>1267</v>
      </c>
    </row>
    <row r="12" spans="1:3" ht="18">
      <c r="A12" s="20">
        <v>11</v>
      </c>
      <c r="B12" s="20">
        <v>40</v>
      </c>
      <c r="C12" s="21" t="s">
        <v>1132</v>
      </c>
    </row>
    <row r="13" spans="1:3" ht="18">
      <c r="A13" s="20">
        <v>12</v>
      </c>
      <c r="B13" s="20"/>
      <c r="C13" s="22" t="s">
        <v>1268</v>
      </c>
    </row>
    <row r="14" spans="1:3" ht="18">
      <c r="A14" s="20">
        <v>13</v>
      </c>
      <c r="B14" s="20">
        <v>39</v>
      </c>
      <c r="C14" s="21" t="s">
        <v>1269</v>
      </c>
    </row>
    <row r="15" spans="1:3" ht="18">
      <c r="A15" s="20">
        <v>14</v>
      </c>
      <c r="B15" s="20"/>
      <c r="C15" s="22" t="s">
        <v>1270</v>
      </c>
    </row>
    <row r="16" spans="1:3" ht="18">
      <c r="A16" s="20">
        <v>15</v>
      </c>
      <c r="B16" s="20">
        <v>38</v>
      </c>
      <c r="C16" s="21" t="s">
        <v>1271</v>
      </c>
    </row>
    <row r="17" spans="1:3" ht="18">
      <c r="A17" s="20">
        <v>16</v>
      </c>
      <c r="B17" s="20"/>
      <c r="C17" s="22" t="s">
        <v>1272</v>
      </c>
    </row>
    <row r="18" spans="1:3" ht="18">
      <c r="A18" s="20">
        <v>17</v>
      </c>
      <c r="B18" s="20">
        <v>37</v>
      </c>
      <c r="C18" s="21" t="s">
        <v>1137</v>
      </c>
    </row>
    <row r="19" spans="1:3" ht="18">
      <c r="A19" s="20">
        <v>18</v>
      </c>
      <c r="B19" s="20"/>
      <c r="C19" s="22" t="s">
        <v>1273</v>
      </c>
    </row>
    <row r="20" spans="1:3" ht="18">
      <c r="A20" s="20">
        <v>19</v>
      </c>
      <c r="B20" s="20">
        <v>36</v>
      </c>
      <c r="C20" s="21" t="s">
        <v>1137</v>
      </c>
    </row>
    <row r="21" spans="1:3" ht="18">
      <c r="A21" s="20">
        <v>20</v>
      </c>
      <c r="B21" s="20"/>
      <c r="C21" s="22" t="s">
        <v>1274</v>
      </c>
    </row>
    <row r="22" spans="1:3" ht="18">
      <c r="A22" s="20">
        <v>21</v>
      </c>
      <c r="B22" s="20">
        <v>35</v>
      </c>
      <c r="C22" s="21" t="s">
        <v>1139</v>
      </c>
    </row>
    <row r="23" spans="1:3" ht="18">
      <c r="A23" s="20">
        <v>22</v>
      </c>
      <c r="B23" s="20"/>
      <c r="C23" s="22" t="s">
        <v>1275</v>
      </c>
    </row>
    <row r="24" spans="1:3" ht="18">
      <c r="A24" s="20">
        <v>23</v>
      </c>
      <c r="B24" s="20">
        <v>34</v>
      </c>
      <c r="C24" s="21" t="s">
        <v>1139</v>
      </c>
    </row>
    <row r="25" spans="1:3" ht="18">
      <c r="A25" s="20">
        <v>24</v>
      </c>
      <c r="B25" s="20"/>
      <c r="C25" s="22" t="s">
        <v>1276</v>
      </c>
    </row>
    <row r="26" spans="1:3" ht="18">
      <c r="A26" s="20">
        <v>25</v>
      </c>
      <c r="B26" s="20">
        <v>33</v>
      </c>
      <c r="C26" s="21" t="s">
        <v>1141</v>
      </c>
    </row>
    <row r="27" spans="1:3" ht="18">
      <c r="A27" s="20">
        <v>26</v>
      </c>
      <c r="B27" s="20"/>
      <c r="C27" s="22" t="s">
        <v>1277</v>
      </c>
    </row>
    <row r="28" spans="1:3" ht="18">
      <c r="A28" s="20">
        <v>27</v>
      </c>
      <c r="B28" s="20">
        <v>32</v>
      </c>
      <c r="C28" s="21" t="s">
        <v>1143</v>
      </c>
    </row>
    <row r="29" spans="1:3" ht="18">
      <c r="A29" s="20">
        <v>28</v>
      </c>
      <c r="B29" s="20"/>
      <c r="C29" s="22" t="s">
        <v>1278</v>
      </c>
    </row>
    <row r="30" spans="1:3" ht="18">
      <c r="A30" s="20">
        <v>29</v>
      </c>
      <c r="B30" s="20">
        <v>31</v>
      </c>
      <c r="C30" s="21" t="s">
        <v>1279</v>
      </c>
    </row>
    <row r="31" spans="1:3" ht="18">
      <c r="A31" s="20">
        <v>30</v>
      </c>
      <c r="B31" s="20"/>
      <c r="C31" s="22" t="s">
        <v>1280</v>
      </c>
    </row>
    <row r="32" spans="1:3" ht="18">
      <c r="A32" s="20">
        <v>31</v>
      </c>
      <c r="B32" s="20">
        <v>30</v>
      </c>
      <c r="C32" s="21" t="s">
        <v>1281</v>
      </c>
    </row>
    <row r="33" spans="1:3" ht="18">
      <c r="A33" s="20">
        <v>32</v>
      </c>
      <c r="B33" s="20"/>
      <c r="C33" s="22" t="s">
        <v>1282</v>
      </c>
    </row>
    <row r="34" spans="1:3" ht="18">
      <c r="A34" s="20">
        <v>33</v>
      </c>
      <c r="B34" s="20">
        <v>29</v>
      </c>
      <c r="C34" s="21" t="s">
        <v>1148</v>
      </c>
    </row>
    <row r="35" spans="1:3" ht="18">
      <c r="A35" s="20">
        <v>34</v>
      </c>
      <c r="B35" s="20"/>
      <c r="C35" s="22" t="s">
        <v>1283</v>
      </c>
    </row>
    <row r="36" spans="1:3" ht="18">
      <c r="A36" s="20">
        <v>35</v>
      </c>
      <c r="B36" s="20">
        <v>28</v>
      </c>
      <c r="C36" s="21" t="s">
        <v>1284</v>
      </c>
    </row>
    <row r="37" spans="1:3" ht="18">
      <c r="A37" s="20">
        <v>36</v>
      </c>
      <c r="B37" s="20"/>
      <c r="C37" s="22" t="s">
        <v>1285</v>
      </c>
    </row>
    <row r="38" spans="1:3" ht="18">
      <c r="A38" s="20">
        <v>37</v>
      </c>
      <c r="B38" s="20">
        <v>27</v>
      </c>
      <c r="C38" s="21" t="s">
        <v>1284</v>
      </c>
    </row>
    <row r="39" spans="1:3" ht="18">
      <c r="A39" s="20">
        <v>38</v>
      </c>
      <c r="B39" s="20"/>
      <c r="C39" s="22" t="s">
        <v>1286</v>
      </c>
    </row>
    <row r="40" spans="1:3" ht="18">
      <c r="A40" s="20">
        <v>39</v>
      </c>
      <c r="B40" s="20">
        <v>26</v>
      </c>
      <c r="C40" s="21" t="s">
        <v>1287</v>
      </c>
    </row>
    <row r="41" spans="1:3" ht="18">
      <c r="A41" s="20">
        <v>40</v>
      </c>
      <c r="B41" s="20"/>
      <c r="C41" s="22" t="s">
        <v>1288</v>
      </c>
    </row>
    <row r="42" spans="1:3" ht="18">
      <c r="A42" s="20">
        <v>41</v>
      </c>
      <c r="B42" s="20">
        <v>25</v>
      </c>
      <c r="C42" s="21" t="s">
        <v>1154</v>
      </c>
    </row>
    <row r="43" spans="1:3" ht="18">
      <c r="A43" s="20">
        <v>42</v>
      </c>
      <c r="B43" s="20"/>
      <c r="C43" s="22" t="s">
        <v>1289</v>
      </c>
    </row>
    <row r="44" spans="1:3" ht="18">
      <c r="A44" s="20">
        <v>43</v>
      </c>
      <c r="B44" s="20">
        <v>24</v>
      </c>
      <c r="C44" s="21" t="s">
        <v>1157</v>
      </c>
    </row>
    <row r="45" spans="1:3" ht="18">
      <c r="A45" s="20">
        <v>44</v>
      </c>
      <c r="B45" s="20"/>
      <c r="C45" s="22" t="s">
        <v>1290</v>
      </c>
    </row>
    <row r="46" spans="1:3" ht="18">
      <c r="A46" s="20">
        <v>45</v>
      </c>
      <c r="B46" s="20">
        <v>23</v>
      </c>
      <c r="C46" s="21" t="s">
        <v>1291</v>
      </c>
    </row>
    <row r="47" spans="1:3" ht="18">
      <c r="A47" s="20">
        <v>46</v>
      </c>
      <c r="B47" s="20"/>
      <c r="C47" s="22" t="s">
        <v>1292</v>
      </c>
    </row>
    <row r="48" spans="1:3" ht="18">
      <c r="A48" s="20">
        <v>47</v>
      </c>
      <c r="B48" s="20">
        <v>22</v>
      </c>
      <c r="C48" s="21" t="s">
        <v>1291</v>
      </c>
    </row>
    <row r="49" spans="1:3" ht="18">
      <c r="A49" s="20">
        <v>48</v>
      </c>
      <c r="B49" s="20"/>
      <c r="C49" s="22" t="s">
        <v>1293</v>
      </c>
    </row>
    <row r="50" spans="1:3" ht="18">
      <c r="A50" s="20">
        <v>49</v>
      </c>
      <c r="B50" s="20">
        <v>21</v>
      </c>
      <c r="C50" s="21" t="s">
        <v>1161</v>
      </c>
    </row>
    <row r="51" spans="1:3" ht="18">
      <c r="A51" s="20">
        <v>50</v>
      </c>
      <c r="B51" s="20"/>
      <c r="C51" s="22" t="s">
        <v>2142</v>
      </c>
    </row>
    <row r="52" spans="1:3" ht="18">
      <c r="A52" s="20">
        <v>51</v>
      </c>
      <c r="B52" s="20"/>
      <c r="C52" s="22" t="s">
        <v>2143</v>
      </c>
    </row>
    <row r="53" spans="1:3" ht="18">
      <c r="A53" s="20">
        <v>52</v>
      </c>
      <c r="B53" s="20">
        <v>20</v>
      </c>
      <c r="C53" s="21" t="s">
        <v>1161</v>
      </c>
    </row>
    <row r="54" spans="1:3" ht="18">
      <c r="A54" s="20">
        <v>53</v>
      </c>
      <c r="B54" s="20">
        <v>19</v>
      </c>
      <c r="C54" s="22" t="s">
        <v>1294</v>
      </c>
    </row>
    <row r="55" spans="1:3" ht="18">
      <c r="A55" s="20">
        <v>54</v>
      </c>
      <c r="B55" s="20"/>
      <c r="C55" s="22" t="s">
        <v>1295</v>
      </c>
    </row>
    <row r="56" spans="1:3" ht="18">
      <c r="A56" s="20">
        <v>55</v>
      </c>
      <c r="B56" s="20">
        <v>18</v>
      </c>
      <c r="C56" s="21" t="s">
        <v>1161</v>
      </c>
    </row>
    <row r="57" spans="1:3" ht="18">
      <c r="A57" s="20">
        <v>56</v>
      </c>
      <c r="B57" s="20"/>
      <c r="C57" s="22" t="s">
        <v>1296</v>
      </c>
    </row>
    <row r="58" spans="1:3" ht="18">
      <c r="A58" s="20">
        <v>57</v>
      </c>
      <c r="B58" s="20">
        <v>17</v>
      </c>
      <c r="C58" s="21" t="s">
        <v>1163</v>
      </c>
    </row>
    <row r="59" spans="1:3" ht="18">
      <c r="A59" s="20">
        <v>58</v>
      </c>
      <c r="B59" s="20"/>
      <c r="C59" s="22" t="s">
        <v>1669</v>
      </c>
    </row>
    <row r="60" spans="1:3" ht="18">
      <c r="A60" s="20">
        <v>59</v>
      </c>
      <c r="B60" s="20">
        <v>16</v>
      </c>
      <c r="C60" s="21" t="s">
        <v>1165</v>
      </c>
    </row>
    <row r="61" spans="1:3" ht="18">
      <c r="A61" s="20">
        <v>60</v>
      </c>
      <c r="B61" s="20"/>
      <c r="C61" s="22" t="s">
        <v>1297</v>
      </c>
    </row>
    <row r="62" spans="1:3" ht="18">
      <c r="A62" s="20">
        <v>61</v>
      </c>
      <c r="B62" s="20">
        <v>15</v>
      </c>
      <c r="C62" s="21" t="s">
        <v>1165</v>
      </c>
    </row>
    <row r="63" spans="1:3" ht="18">
      <c r="A63" s="20">
        <v>62</v>
      </c>
      <c r="B63" s="20"/>
      <c r="C63" s="22" t="s">
        <v>1298</v>
      </c>
    </row>
    <row r="64" spans="1:3" ht="18">
      <c r="A64" s="20">
        <v>63</v>
      </c>
      <c r="B64" s="20">
        <v>14</v>
      </c>
      <c r="C64" s="21" t="s">
        <v>1168</v>
      </c>
    </row>
    <row r="65" spans="1:3" ht="18">
      <c r="A65" s="20">
        <v>64</v>
      </c>
      <c r="B65" s="20"/>
      <c r="C65" s="22" t="s">
        <v>1299</v>
      </c>
    </row>
    <row r="66" spans="1:3" ht="18">
      <c r="A66" s="20">
        <v>65</v>
      </c>
      <c r="B66" s="20">
        <v>13</v>
      </c>
      <c r="C66" s="21" t="s">
        <v>1174</v>
      </c>
    </row>
    <row r="67" spans="1:3" ht="18">
      <c r="A67" s="20">
        <v>66</v>
      </c>
      <c r="B67" s="20"/>
      <c r="C67" s="22" t="s">
        <v>1300</v>
      </c>
    </row>
    <row r="68" spans="1:3" ht="18">
      <c r="A68" s="20">
        <v>67</v>
      </c>
      <c r="B68" s="20">
        <v>12</v>
      </c>
      <c r="C68" s="21" t="s">
        <v>1301</v>
      </c>
    </row>
    <row r="69" spans="1:3" ht="18">
      <c r="A69" s="20">
        <v>68</v>
      </c>
      <c r="B69" s="20"/>
      <c r="C69" s="22" t="s">
        <v>1302</v>
      </c>
    </row>
    <row r="70" spans="1:3" ht="18">
      <c r="A70" s="20">
        <v>69</v>
      </c>
      <c r="B70" s="20">
        <v>11</v>
      </c>
      <c r="C70" s="21" t="s">
        <v>1303</v>
      </c>
    </row>
    <row r="71" spans="1:3" ht="18">
      <c r="A71" s="20">
        <v>70</v>
      </c>
      <c r="B71" s="20"/>
      <c r="C71" s="22" t="s">
        <v>1304</v>
      </c>
    </row>
    <row r="72" spans="1:3" ht="18">
      <c r="A72" s="20">
        <v>71</v>
      </c>
      <c r="B72" s="20">
        <v>10</v>
      </c>
      <c r="C72" s="21" t="s">
        <v>1305</v>
      </c>
    </row>
    <row r="73" spans="1:3" ht="18">
      <c r="A73" s="20">
        <v>72</v>
      </c>
      <c r="B73" s="20"/>
      <c r="C73" s="22" t="s">
        <v>1306</v>
      </c>
    </row>
    <row r="74" spans="1:3" ht="18">
      <c r="A74" s="20">
        <v>73</v>
      </c>
      <c r="B74" s="20" t="s">
        <v>1843</v>
      </c>
      <c r="C74" s="21" t="s">
        <v>1307</v>
      </c>
    </row>
    <row r="75" spans="1:3" ht="18">
      <c r="A75" s="20">
        <v>74</v>
      </c>
      <c r="B75" s="20"/>
      <c r="C75" s="21" t="s">
        <v>1308</v>
      </c>
    </row>
    <row r="76" spans="1:3" ht="18">
      <c r="A76" s="20">
        <v>75</v>
      </c>
      <c r="B76" s="20">
        <v>6</v>
      </c>
      <c r="C76" s="21" t="s">
        <v>1309</v>
      </c>
    </row>
    <row r="77" spans="1:3" ht="18">
      <c r="A77" s="20">
        <v>76</v>
      </c>
      <c r="B77" s="20"/>
      <c r="C77" s="22" t="s">
        <v>1310</v>
      </c>
    </row>
    <row r="78" spans="1:3" ht="18">
      <c r="A78" s="20">
        <v>77</v>
      </c>
      <c r="B78" s="20">
        <v>5</v>
      </c>
      <c r="C78" s="21" t="s">
        <v>1309</v>
      </c>
    </row>
    <row r="79" spans="1:3" ht="18">
      <c r="A79" s="20">
        <v>78</v>
      </c>
      <c r="B79" s="20"/>
      <c r="C79" s="22" t="s">
        <v>1311</v>
      </c>
    </row>
    <row r="80" spans="1:3" ht="18">
      <c r="A80" s="20">
        <v>79</v>
      </c>
      <c r="B80" s="20">
        <v>4</v>
      </c>
      <c r="C80" s="21" t="s">
        <v>1312</v>
      </c>
    </row>
    <row r="81" spans="1:3" ht="18">
      <c r="A81" s="20">
        <v>80</v>
      </c>
      <c r="B81" s="20"/>
      <c r="C81" s="22" t="s">
        <v>1313</v>
      </c>
    </row>
    <row r="82" spans="1:3" ht="18">
      <c r="A82" s="20">
        <v>81</v>
      </c>
      <c r="B82" s="20">
        <v>3</v>
      </c>
      <c r="C82" s="21" t="s">
        <v>1314</v>
      </c>
    </row>
    <row r="83" spans="1:3" ht="18">
      <c r="A83" s="20">
        <v>82</v>
      </c>
      <c r="B83" s="20"/>
      <c r="C83" s="22" t="s">
        <v>1315</v>
      </c>
    </row>
    <row r="84" spans="1:3" ht="18">
      <c r="A84" s="20">
        <v>83</v>
      </c>
      <c r="B84" s="20">
        <v>2</v>
      </c>
      <c r="C84" s="21" t="s">
        <v>1316</v>
      </c>
    </row>
    <row r="85" spans="1:3" ht="18">
      <c r="A85" s="20">
        <v>84</v>
      </c>
      <c r="B85" s="20"/>
      <c r="C85" s="22" t="s">
        <v>1317</v>
      </c>
    </row>
    <row r="86" spans="1:3" ht="18">
      <c r="A86" s="20">
        <v>85</v>
      </c>
      <c r="B86" s="20">
        <v>1</v>
      </c>
      <c r="C86" s="21" t="s">
        <v>1318</v>
      </c>
    </row>
    <row r="87" spans="1:3" ht="18">
      <c r="A87" s="20">
        <v>86</v>
      </c>
      <c r="B87" s="20"/>
      <c r="C87" s="22" t="s">
        <v>1319</v>
      </c>
    </row>
  </sheetData>
  <hyperlinks>
    <hyperlink ref="C15" r:id="rId1" display="https://regionalfurnituresociety.files.wordpress.com/2022/04/rfs-nl-70-bryan-obituary.pdf" xr:uid="{56426355-F0E8-664E-BF68-871ACF26C1B0}"/>
    <hyperlink ref="C17" r:id="rId2" display="https://regionalfurnituresociety.files.wordpress.com/2022/04/rfs-nl-69-irik-obituary.pdf" xr:uid="{7831B873-20ED-554B-B21F-3024EDBC44AE}"/>
    <hyperlink ref="C19" r:id="rId3" display="https://regionalfurnituresociety.files.wordpress.com/2022/04/rfs-nl-68-duval-obituary.pdf" xr:uid="{8D471D7A-4461-7D40-805B-533022F31848}"/>
    <hyperlink ref="C21" r:id="rId4" display="https://regionalfurnituresociety.files.wordpress.com/2022/04/rfs-nl-68-rosoman-obituary.pdf" xr:uid="{0AAD4D6C-E7E3-084E-86BE-22CCDF1064A4}"/>
    <hyperlink ref="C23" r:id="rId5" display="https://regionalfurnituresociety.files.wordpress.com/2022/04/rfs-nl-67-goodwin-obituary.pdf" xr:uid="{0DB9B749-B959-1448-9E9F-CFAC047A22F3}"/>
    <hyperlink ref="C25" r:id="rId6" display="https://regionalfurnituresociety.files.wordpress.com/2022/04/rfs-nl-67-jarrett-obituary.pdf" xr:uid="{705C130C-E623-5148-917F-A6CA4728DA74}"/>
    <hyperlink ref="C27" r:id="rId7" display="https://regionalfurnituresociety.files.wordpress.com/2022/04/rfs-nl-66-abbott-obituary.pdf" xr:uid="{C62828A3-7C8C-A74D-8B11-0233A7B50C77}"/>
    <hyperlink ref="C29" r:id="rId8" display="https://regionalfurnituresociety.files.wordpress.com/2022/04/rfs-nl-65-green-obituary.pdf" xr:uid="{CAB8A8B1-EA94-3B4B-A459-E66A518CBF73}"/>
    <hyperlink ref="C31" r:id="rId9" display="https://regionalfurnituresociety.files.wordpress.com/2022/04/rfs-nl-62-cole-obituary.pdf" xr:uid="{C4C04A96-0216-D94A-A2BF-DF3E2586568C}"/>
    <hyperlink ref="C33" r:id="rId10" display="https://regionalfurnituresociety.files.wordpress.com/2022/04/rfs-nl-61-arnold-obituary.pdf" xr:uid="{AF5EC64B-8D24-3A4F-BE2A-551DDDCDDDA8}"/>
    <hyperlink ref="C35" r:id="rId11" display="https://regionalfurnituresociety.files.wordpress.com/2022/04/rfs-nl-58-holland-obituary.pdf" xr:uid="{0A634A94-F928-5042-AE62-2022C2C5CF34}"/>
    <hyperlink ref="C37" r:id="rId12" display="https://regionalfurnituresociety.files.wordpress.com/2022/04/rfs-nl-56-chinnery-obituary.pdf" xr:uid="{8E6E2F15-4617-FE44-8083-159A75D53492}"/>
    <hyperlink ref="C39" r:id="rId13" display="https://regionalfurnituresociety.files.wordpress.com/2022/04/rfs-nl-56-fletcher-obituary.pdf" xr:uid="{765711CC-0302-1B44-93B9-A47445EE82A6}"/>
    <hyperlink ref="C41" r:id="rId14" display="https://regionalfurnituresociety.files.wordpress.com/2022/04/rfs-nl-55-legg-obituary.pdf" xr:uid="{B55552AA-0E35-3E4B-A7DB-1E054C69A195}"/>
    <hyperlink ref="C43" r:id="rId15" display="https://regionalfurnituresociety.files.wordpress.com/2022/04/rfs-nl-53-millar-obituary.pdf" xr:uid="{154A409E-FBF0-E14F-999A-D69E2D57E1DA}"/>
    <hyperlink ref="C45" r:id="rId16" display="https://regionalfurnituresociety.files.wordpress.com/2022/04/rfs-nl-52-learmont-obituary.pdf" xr:uid="{50DD1CB4-576B-524B-8883-5BBBEC00EAB7}"/>
    <hyperlink ref="C47" r:id="rId17" display="https://regionalfurnituresociety.files.wordpress.com/2022/04/rfs-nl-51-lindsay-gordon-obituary.pdf" xr:uid="{F609AC7F-AFDC-DE4A-AE02-A795D149172D}"/>
    <hyperlink ref="C49" r:id="rId18" display="https://regionalfurnituresociety.files.wordpress.com/2022/04/rfs-nl-51-passmore-obituary.pdf" xr:uid="{BCC911FD-4E04-BB4F-8854-06F7319562F8}"/>
    <hyperlink ref="C54" r:id="rId19" display="https://regionalfurnituresociety.files.wordpress.com/2022/04/rfs-nl-49-reynolds-obituary.pdf" xr:uid="{C64BCD93-B8C3-F04C-994F-97637657961F}"/>
    <hyperlink ref="C55" r:id="rId20" display="https://regionalfurnituresociety.files.wordpress.com/2022/04/rfs-nl-49-reynolds-obituary.pdf" xr:uid="{39919CEB-612F-5C4C-9203-ABA09169C933}"/>
    <hyperlink ref="C57" r:id="rId21" display="https://regionalfurnituresociety.files.wordpress.com/2022/04/rfs-nl-49-demaine-obituary.pdf" xr:uid="{57EEC262-5B96-4A4F-A6BA-E87DCC0818F7}"/>
    <hyperlink ref="C59" r:id="rId22" display="https://regionalfurnituresociety.files.wordpress.com/2022/04/rfs-nl-48-mcpherson-obituary.pdf" xr:uid="{A9493666-6FF2-A84E-8C0E-477474209C24}"/>
    <hyperlink ref="C61" r:id="rId23" display="https://regionalfurnituresociety.files.wordpress.com/2022/04/rfs-nl-47-pearce-obituary.pdf" xr:uid="{C4F0A38E-ACD0-A945-8ABF-E47F13936C06}"/>
    <hyperlink ref="C63" r:id="rId24" display="https://regionalfurnituresociety.files.wordpress.com/2022/04/rfs-nl-47-dewdney-obituary.pdf" xr:uid="{5610BB68-9E29-864B-B4BD-DED09F489614}"/>
    <hyperlink ref="C65" r:id="rId25" display="https://regionalfurnituresociety.files.wordpress.com/2022/04/rfs-nl-46-olive-obituary.pdf" xr:uid="{10700E10-7746-AF45-8AC0-E572E2266417}"/>
    <hyperlink ref="C67" r:id="rId26" display="https://regionalfurnituresociety.files.wordpress.com/2022/04/rfs-nl-44-de-courcy-ireland-obituary.pdf" xr:uid="{7CCEAA12-3F55-9940-AE89-7AA013E13A0F}"/>
    <hyperlink ref="C69" r:id="rId27" display="https://regionalfurnituresociety.files.wordpress.com/2022/04/rfs-nl-35-sherwood-obituary.pdf" xr:uid="{732AF0BB-C681-974C-A8D6-0932AAFE9F1C}"/>
    <hyperlink ref="C71" r:id="rId28" display="https://regionalfurnituresociety.files.wordpress.com/2022/04/rfs-nl-34-agius-obituary.pdf" xr:uid="{7500A772-65DC-9942-8BA2-9B3AEC58C962}"/>
    <hyperlink ref="C73" r:id="rId29" display="https://regionalfurnituresociety.files.wordpress.com/2022/04/rfs-nl-30-levi-obituary.pdf" xr:uid="{08C493D4-CF72-DE48-A505-AE26A8CA62F6}"/>
    <hyperlink ref="C77" r:id="rId30" display="https://regionalfurnituresociety.files.wordpress.com/2022/04/rfs-nl-29-dawson-obituary.pdf" xr:uid="{9F376A2E-0886-AB4A-B443-A1B69B862209}"/>
    <hyperlink ref="C79" r:id="rId31" display="https://regionalfurnituresociety.files.wordpress.com/2022/04/rfs-nl-29-gilbert-obituary.pdf" xr:uid="{C88170BB-0BFF-E549-84FF-B963C7414BF1}"/>
    <hyperlink ref="C81" r:id="rId32" display="https://regionalfurnituresociety.files.wordpress.com/2022/04/rfs-nl-24-boynton-obituary.pdf" xr:uid="{D37371A4-91A0-B048-B46C-A38B280E0540}"/>
    <hyperlink ref="C83" r:id="rId33" display="https://regionalfurnituresociety.files.wordpress.com/2022/04/rfs-nl-23-alun-davies-obituary.pdf" xr:uid="{EE59FF35-4CFB-B54C-9976-E60B3C121315}"/>
    <hyperlink ref="C85" r:id="rId34" display="https://regionalfurnituresociety.files.wordpress.com/2022/04/rfs-nl-20-luff-obituary.pdf" xr:uid="{7BF60C45-92FB-414A-B444-075C933D6E18}"/>
    <hyperlink ref="C87" r:id="rId35" display="https://regionalfurnituresociety.files.wordpress.com/2022/04/rfs-nl-11-streeter-obit.pdf" xr:uid="{CC729896-3FF4-6D45-9390-22A5ABB1FA6B}"/>
    <hyperlink ref="C51" r:id="rId36" display="https://regionalfurnituresociety.files.wordpress.com/2022/04/rfs-nl-49-warner-obituary.pdf" xr:uid="{A46EA128-79E9-9142-A773-901A350C5A01}"/>
    <hyperlink ref="C52" r:id="rId37" display="https://regionalfurnituresociety.files.wordpress.com/2022/04/rfs-nl-50-warner-obituary-correction.pdf" xr:uid="{EA426804-4413-D149-BA5E-F1CFCCD54FB6}"/>
    <hyperlink ref="C13" r:id="rId38" xr:uid="{CB9DFA88-013B-4744-B621-A9B598CC65BB}"/>
    <hyperlink ref="C11" r:id="rId39" xr:uid="{0D5DE666-12EB-064C-B555-830F299B9BCD}"/>
  </hyperlinks>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1D372-71A1-3040-8B42-1445EE7851E0}">
  <dimension ref="A1:H89"/>
  <sheetViews>
    <sheetView topLeftCell="A53" workbookViewId="0">
      <selection activeCell="B85" sqref="B85"/>
    </sheetView>
  </sheetViews>
  <sheetFormatPr baseColWidth="10" defaultRowHeight="16"/>
  <cols>
    <col min="1" max="1" width="46.83203125" bestFit="1" customWidth="1"/>
  </cols>
  <sheetData>
    <row r="1" spans="1:4">
      <c r="A1" t="s">
        <v>1119</v>
      </c>
      <c r="B1" t="s">
        <v>1848</v>
      </c>
    </row>
    <row r="2" spans="1:4">
      <c r="A2" t="s">
        <v>1177</v>
      </c>
      <c r="B2">
        <v>7</v>
      </c>
    </row>
    <row r="3" spans="1:4">
      <c r="A3" t="s">
        <v>1178</v>
      </c>
      <c r="B3">
        <v>4</v>
      </c>
    </row>
    <row r="4" spans="1:4">
      <c r="A4" t="s">
        <v>1179</v>
      </c>
      <c r="B4">
        <v>3</v>
      </c>
    </row>
    <row r="5" spans="1:4">
      <c r="A5" t="s">
        <v>1180</v>
      </c>
      <c r="B5">
        <v>6</v>
      </c>
    </row>
    <row r="6" spans="1:4">
      <c r="A6" t="s">
        <v>1181</v>
      </c>
      <c r="B6">
        <v>3</v>
      </c>
    </row>
    <row r="7" spans="1:4">
      <c r="A7" t="s">
        <v>1182</v>
      </c>
      <c r="B7">
        <v>2</v>
      </c>
    </row>
    <row r="8" spans="1:4">
      <c r="A8" t="s">
        <v>1183</v>
      </c>
      <c r="B8">
        <v>3</v>
      </c>
      <c r="D8" s="3">
        <f>AVERAGE(B2:B8)</f>
        <v>4</v>
      </c>
    </row>
    <row r="9" spans="1:4">
      <c r="A9" t="s">
        <v>1184</v>
      </c>
      <c r="B9">
        <v>1</v>
      </c>
      <c r="D9" s="3">
        <f t="shared" ref="D9:D72" si="0">AVERAGE(B3:B9)</f>
        <v>3.1428571428571428</v>
      </c>
    </row>
    <row r="10" spans="1:4">
      <c r="A10" t="s">
        <v>1185</v>
      </c>
      <c r="B10">
        <v>5</v>
      </c>
      <c r="D10" s="3">
        <f t="shared" si="0"/>
        <v>3.2857142857142856</v>
      </c>
    </row>
    <row r="11" spans="1:4">
      <c r="A11" t="s">
        <v>1186</v>
      </c>
      <c r="B11">
        <v>5</v>
      </c>
      <c r="D11" s="3">
        <f t="shared" si="0"/>
        <v>3.5714285714285716</v>
      </c>
    </row>
    <row r="12" spans="1:4">
      <c r="A12" t="s">
        <v>1187</v>
      </c>
      <c r="B12">
        <v>5</v>
      </c>
      <c r="D12" s="3">
        <f t="shared" si="0"/>
        <v>3.4285714285714284</v>
      </c>
    </row>
    <row r="13" spans="1:4">
      <c r="A13" t="s">
        <v>1188</v>
      </c>
      <c r="B13">
        <f>4+4</f>
        <v>8</v>
      </c>
      <c r="D13" s="3">
        <f t="shared" si="0"/>
        <v>4.1428571428571432</v>
      </c>
    </row>
    <row r="14" spans="1:4">
      <c r="A14" t="s">
        <v>1189</v>
      </c>
      <c r="B14">
        <f>1+1</f>
        <v>2</v>
      </c>
      <c r="D14" s="3">
        <f t="shared" si="0"/>
        <v>4.1428571428571432</v>
      </c>
    </row>
    <row r="15" spans="1:4">
      <c r="A15" t="s">
        <v>1190</v>
      </c>
      <c r="B15">
        <f>9+1</f>
        <v>10</v>
      </c>
      <c r="D15" s="3">
        <f t="shared" si="0"/>
        <v>5.1428571428571432</v>
      </c>
    </row>
    <row r="16" spans="1:4">
      <c r="A16" t="s">
        <v>1191</v>
      </c>
      <c r="B16">
        <f>9+1</f>
        <v>10</v>
      </c>
      <c r="D16" s="3">
        <f t="shared" si="0"/>
        <v>6.4285714285714288</v>
      </c>
    </row>
    <row r="17" spans="1:8">
      <c r="A17" t="s">
        <v>1192</v>
      </c>
      <c r="B17">
        <f>11+2</f>
        <v>13</v>
      </c>
      <c r="D17" s="3">
        <f t="shared" si="0"/>
        <v>7.5714285714285712</v>
      </c>
    </row>
    <row r="18" spans="1:8">
      <c r="A18" t="s">
        <v>1193</v>
      </c>
      <c r="B18">
        <f>9+2</f>
        <v>11</v>
      </c>
      <c r="D18" s="3">
        <f t="shared" si="0"/>
        <v>8.4285714285714288</v>
      </c>
    </row>
    <row r="19" spans="1:8">
      <c r="A19" t="s">
        <v>1194</v>
      </c>
      <c r="B19">
        <f>6+2</f>
        <v>8</v>
      </c>
      <c r="D19" s="3">
        <f t="shared" si="0"/>
        <v>8.8571428571428577</v>
      </c>
      <c r="H19" s="4"/>
    </row>
    <row r="20" spans="1:8">
      <c r="A20" t="s">
        <v>1195</v>
      </c>
      <c r="B20">
        <f>6+2</f>
        <v>8</v>
      </c>
      <c r="D20" s="3">
        <f t="shared" si="0"/>
        <v>8.8571428571428577</v>
      </c>
    </row>
    <row r="21" spans="1:8">
      <c r="A21" t="s">
        <v>1196</v>
      </c>
      <c r="B21">
        <f>10+2</f>
        <v>12</v>
      </c>
      <c r="D21" s="3">
        <f t="shared" si="0"/>
        <v>10.285714285714286</v>
      </c>
      <c r="H21" s="5"/>
    </row>
    <row r="22" spans="1:8">
      <c r="A22" t="s">
        <v>1197</v>
      </c>
      <c r="B22">
        <f>9+4</f>
        <v>13</v>
      </c>
      <c r="D22" s="3">
        <f t="shared" si="0"/>
        <v>10.714285714285714</v>
      </c>
    </row>
    <row r="23" spans="1:8">
      <c r="A23" t="s">
        <v>1198</v>
      </c>
      <c r="B23">
        <f>6+7</f>
        <v>13</v>
      </c>
      <c r="D23" s="3">
        <f t="shared" si="0"/>
        <v>11.142857142857142</v>
      </c>
    </row>
    <row r="24" spans="1:8">
      <c r="A24" t="s">
        <v>1199</v>
      </c>
      <c r="B24">
        <f>4+5+1</f>
        <v>10</v>
      </c>
      <c r="D24" s="3">
        <f t="shared" si="0"/>
        <v>10.714285714285714</v>
      </c>
    </row>
    <row r="25" spans="1:8">
      <c r="A25" t="s">
        <v>1200</v>
      </c>
      <c r="B25">
        <f>7+2+1</f>
        <v>10</v>
      </c>
      <c r="D25" s="3">
        <f t="shared" si="0"/>
        <v>10.571428571428571</v>
      </c>
    </row>
    <row r="26" spans="1:8">
      <c r="A26" t="s">
        <v>1201</v>
      </c>
      <c r="B26">
        <f>5+13</f>
        <v>18</v>
      </c>
      <c r="D26" s="3">
        <f t="shared" si="0"/>
        <v>12</v>
      </c>
    </row>
    <row r="27" spans="1:8">
      <c r="A27" t="s">
        <v>1202</v>
      </c>
      <c r="B27">
        <f>3+6</f>
        <v>9</v>
      </c>
      <c r="D27" s="3">
        <f t="shared" si="0"/>
        <v>12.142857142857142</v>
      </c>
    </row>
    <row r="28" spans="1:8">
      <c r="A28" t="s">
        <v>1203</v>
      </c>
      <c r="B28">
        <f>7+7</f>
        <v>14</v>
      </c>
      <c r="D28" s="3">
        <f t="shared" si="0"/>
        <v>12.428571428571429</v>
      </c>
    </row>
    <row r="29" spans="1:8">
      <c r="A29" t="s">
        <v>1204</v>
      </c>
      <c r="B29">
        <f>6+3</f>
        <v>9</v>
      </c>
      <c r="D29" s="3">
        <f t="shared" si="0"/>
        <v>11.857142857142858</v>
      </c>
    </row>
    <row r="30" spans="1:8">
      <c r="A30" t="s">
        <v>1205</v>
      </c>
      <c r="B30">
        <f>5+13</f>
        <v>18</v>
      </c>
      <c r="D30" s="3">
        <f t="shared" si="0"/>
        <v>12.571428571428571</v>
      </c>
    </row>
    <row r="31" spans="1:8">
      <c r="A31" t="s">
        <v>1206</v>
      </c>
      <c r="B31">
        <f>6+5</f>
        <v>11</v>
      </c>
      <c r="D31" s="3">
        <f t="shared" si="0"/>
        <v>12.714285714285714</v>
      </c>
    </row>
    <row r="32" spans="1:8">
      <c r="A32" t="s">
        <v>1207</v>
      </c>
      <c r="B32">
        <f>6+4</f>
        <v>10</v>
      </c>
      <c r="D32" s="3">
        <f t="shared" si="0"/>
        <v>12.714285714285714</v>
      </c>
    </row>
    <row r="33" spans="1:8">
      <c r="A33" t="s">
        <v>1208</v>
      </c>
      <c r="B33">
        <f>3+4</f>
        <v>7</v>
      </c>
      <c r="D33" s="3">
        <f t="shared" si="0"/>
        <v>11.142857142857142</v>
      </c>
    </row>
    <row r="34" spans="1:8">
      <c r="A34" t="s">
        <v>1209</v>
      </c>
      <c r="B34">
        <f>8+2</f>
        <v>10</v>
      </c>
      <c r="D34" s="3">
        <f t="shared" si="0"/>
        <v>11.285714285714286</v>
      </c>
    </row>
    <row r="35" spans="1:8">
      <c r="A35" t="s">
        <v>1210</v>
      </c>
      <c r="B35">
        <f>6+3</f>
        <v>9</v>
      </c>
      <c r="D35" s="3">
        <f t="shared" si="0"/>
        <v>10.571428571428571</v>
      </c>
    </row>
    <row r="36" spans="1:8">
      <c r="A36" t="s">
        <v>1211</v>
      </c>
      <c r="B36">
        <f>9+6</f>
        <v>15</v>
      </c>
      <c r="D36" s="3">
        <f t="shared" si="0"/>
        <v>11.428571428571429</v>
      </c>
    </row>
    <row r="37" spans="1:8">
      <c r="A37" t="s">
        <v>1212</v>
      </c>
      <c r="B37">
        <f>6+6</f>
        <v>12</v>
      </c>
      <c r="D37" s="3">
        <f t="shared" si="0"/>
        <v>10.571428571428571</v>
      </c>
    </row>
    <row r="38" spans="1:8">
      <c r="A38" t="s">
        <v>1213</v>
      </c>
      <c r="B38">
        <v>14</v>
      </c>
      <c r="D38" s="3">
        <f t="shared" si="0"/>
        <v>11</v>
      </c>
    </row>
    <row r="39" spans="1:8">
      <c r="A39" t="s">
        <v>1214</v>
      </c>
      <c r="B39">
        <f>7+9</f>
        <v>16</v>
      </c>
      <c r="D39" s="3">
        <f t="shared" si="0"/>
        <v>11.857142857142858</v>
      </c>
    </row>
    <row r="40" spans="1:8">
      <c r="A40" t="s">
        <v>1215</v>
      </c>
      <c r="B40">
        <f>3+4</f>
        <v>7</v>
      </c>
      <c r="D40" s="3">
        <f t="shared" si="0"/>
        <v>11.857142857142858</v>
      </c>
    </row>
    <row r="41" spans="1:8">
      <c r="A41" t="s">
        <v>1216</v>
      </c>
      <c r="B41">
        <f>7+7</f>
        <v>14</v>
      </c>
      <c r="D41" s="3">
        <f t="shared" si="0"/>
        <v>12.428571428571429</v>
      </c>
      <c r="H41" s="4"/>
    </row>
    <row r="42" spans="1:8">
      <c r="A42" t="s">
        <v>1217</v>
      </c>
      <c r="B42">
        <f>6+5</f>
        <v>11</v>
      </c>
      <c r="D42" s="3">
        <f t="shared" si="0"/>
        <v>12.714285714285714</v>
      </c>
    </row>
    <row r="43" spans="1:8">
      <c r="A43" t="s">
        <v>1218</v>
      </c>
      <c r="B43">
        <f>7+6</f>
        <v>13</v>
      </c>
      <c r="D43" s="3">
        <f t="shared" si="0"/>
        <v>12.428571428571429</v>
      </c>
    </row>
    <row r="44" spans="1:8">
      <c r="A44" t="s">
        <v>1219</v>
      </c>
      <c r="B44">
        <f>10-2+4</f>
        <v>12</v>
      </c>
      <c r="D44" s="3">
        <f t="shared" si="0"/>
        <v>12.428571428571429</v>
      </c>
    </row>
    <row r="45" spans="1:8">
      <c r="A45" t="s">
        <v>1220</v>
      </c>
      <c r="B45">
        <f>8+4-1</f>
        <v>11</v>
      </c>
      <c r="D45" s="3">
        <f t="shared" si="0"/>
        <v>12</v>
      </c>
    </row>
    <row r="46" spans="1:8">
      <c r="A46" t="s">
        <v>1221</v>
      </c>
      <c r="B46">
        <f>19+3</f>
        <v>22</v>
      </c>
      <c r="D46" s="3">
        <f t="shared" si="0"/>
        <v>12.857142857142858</v>
      </c>
    </row>
    <row r="47" spans="1:8">
      <c r="A47" t="s">
        <v>1222</v>
      </c>
      <c r="B47">
        <f>9+16</f>
        <v>25</v>
      </c>
      <c r="D47" s="3">
        <f t="shared" si="0"/>
        <v>15.428571428571429</v>
      </c>
    </row>
    <row r="48" spans="1:8">
      <c r="A48" t="s">
        <v>1223</v>
      </c>
      <c r="B48">
        <f>11+4</f>
        <v>15</v>
      </c>
      <c r="D48" s="3">
        <f t="shared" si="0"/>
        <v>15.571428571428571</v>
      </c>
    </row>
    <row r="49" spans="1:5">
      <c r="A49" t="s">
        <v>1224</v>
      </c>
      <c r="B49">
        <f>13+9</f>
        <v>22</v>
      </c>
      <c r="D49" s="3">
        <f t="shared" si="0"/>
        <v>17.142857142857142</v>
      </c>
    </row>
    <row r="50" spans="1:5">
      <c r="A50" t="s">
        <v>1225</v>
      </c>
      <c r="B50">
        <f>8+3+2</f>
        <v>13</v>
      </c>
      <c r="D50" s="3">
        <f t="shared" si="0"/>
        <v>17.142857142857142</v>
      </c>
    </row>
    <row r="51" spans="1:5">
      <c r="A51" t="s">
        <v>1226</v>
      </c>
      <c r="B51">
        <f>10+20</f>
        <v>30</v>
      </c>
      <c r="D51" s="3">
        <f t="shared" si="0"/>
        <v>19.714285714285715</v>
      </c>
    </row>
    <row r="52" spans="1:5">
      <c r="A52" t="s">
        <v>1227</v>
      </c>
      <c r="B52">
        <f>6+11</f>
        <v>17</v>
      </c>
      <c r="D52" s="3">
        <f t="shared" si="0"/>
        <v>20.571428571428573</v>
      </c>
    </row>
    <row r="53" spans="1:5">
      <c r="A53" t="s">
        <v>1228</v>
      </c>
      <c r="B53">
        <f>7+3</f>
        <v>10</v>
      </c>
      <c r="D53" s="3">
        <f t="shared" si="0"/>
        <v>18.857142857142858</v>
      </c>
    </row>
    <row r="54" spans="1:5">
      <c r="A54" t="s">
        <v>1229</v>
      </c>
      <c r="B54">
        <f>19+7</f>
        <v>26</v>
      </c>
      <c r="D54" s="3">
        <f t="shared" si="0"/>
        <v>19</v>
      </c>
    </row>
    <row r="55" spans="1:5">
      <c r="A55" t="s">
        <v>1230</v>
      </c>
      <c r="B55">
        <f>17+5</f>
        <v>22</v>
      </c>
      <c r="D55" s="3">
        <f t="shared" si="0"/>
        <v>20</v>
      </c>
    </row>
    <row r="56" spans="1:5">
      <c r="A56" t="s">
        <v>1231</v>
      </c>
      <c r="B56">
        <f>8+3</f>
        <v>11</v>
      </c>
      <c r="D56" s="3">
        <f t="shared" si="0"/>
        <v>18.428571428571427</v>
      </c>
    </row>
    <row r="57" spans="1:5">
      <c r="A57" t="s">
        <v>1232</v>
      </c>
      <c r="B57">
        <f>13+4</f>
        <v>17</v>
      </c>
      <c r="D57" s="3">
        <f t="shared" si="0"/>
        <v>19</v>
      </c>
      <c r="E57">
        <f>B81</f>
        <v>1143</v>
      </c>
    </row>
    <row r="58" spans="1:5">
      <c r="A58" t="s">
        <v>1233</v>
      </c>
      <c r="B58">
        <f>14+6</f>
        <v>20</v>
      </c>
      <c r="D58" s="3">
        <f t="shared" si="0"/>
        <v>17.571428571428573</v>
      </c>
    </row>
    <row r="59" spans="1:5">
      <c r="A59" t="s">
        <v>1234</v>
      </c>
      <c r="B59">
        <f>17+2</f>
        <v>19</v>
      </c>
      <c r="D59" s="3">
        <f t="shared" si="0"/>
        <v>17.857142857142858</v>
      </c>
    </row>
    <row r="60" spans="1:5">
      <c r="A60" t="s">
        <v>1235</v>
      </c>
      <c r="B60">
        <f>21+3</f>
        <v>24</v>
      </c>
      <c r="D60" s="3">
        <f t="shared" si="0"/>
        <v>19.857142857142858</v>
      </c>
    </row>
    <row r="61" spans="1:5">
      <c r="A61" t="s">
        <v>1236</v>
      </c>
      <c r="B61">
        <f>13+2</f>
        <v>15</v>
      </c>
      <c r="D61" s="3">
        <f t="shared" si="0"/>
        <v>18.285714285714285</v>
      </c>
    </row>
    <row r="62" spans="1:5">
      <c r="A62" t="s">
        <v>1237</v>
      </c>
      <c r="B62">
        <f>12+3</f>
        <v>15</v>
      </c>
      <c r="D62" s="3">
        <f t="shared" si="0"/>
        <v>17.285714285714285</v>
      </c>
    </row>
    <row r="63" spans="1:5">
      <c r="A63" t="s">
        <v>1238</v>
      </c>
      <c r="B63">
        <f>10+1</f>
        <v>11</v>
      </c>
      <c r="D63" s="3">
        <f t="shared" si="0"/>
        <v>17.285714285714285</v>
      </c>
    </row>
    <row r="64" spans="1:5">
      <c r="A64" t="s">
        <v>1239</v>
      </c>
      <c r="B64">
        <f>22+2</f>
        <v>24</v>
      </c>
      <c r="D64" s="3">
        <f t="shared" si="0"/>
        <v>18.285714285714285</v>
      </c>
    </row>
    <row r="65" spans="1:4">
      <c r="A65" t="s">
        <v>1240</v>
      </c>
      <c r="B65">
        <f>22+2</f>
        <v>24</v>
      </c>
      <c r="D65" s="3">
        <f t="shared" si="0"/>
        <v>18.857142857142858</v>
      </c>
    </row>
    <row r="66" spans="1:4">
      <c r="A66" t="s">
        <v>1241</v>
      </c>
      <c r="B66">
        <f>9+4</f>
        <v>13</v>
      </c>
      <c r="D66" s="3">
        <f t="shared" si="0"/>
        <v>18</v>
      </c>
    </row>
    <row r="67" spans="1:4">
      <c r="A67" t="s">
        <v>1242</v>
      </c>
      <c r="B67">
        <f>9+5</f>
        <v>14</v>
      </c>
      <c r="D67" s="3">
        <f t="shared" si="0"/>
        <v>16.571428571428573</v>
      </c>
    </row>
    <row r="68" spans="1:4">
      <c r="A68" t="s">
        <v>1243</v>
      </c>
      <c r="B68">
        <f>18+1</f>
        <v>19</v>
      </c>
      <c r="D68" s="3">
        <f t="shared" si="0"/>
        <v>17.142857142857142</v>
      </c>
    </row>
    <row r="69" spans="1:4">
      <c r="A69" t="s">
        <v>1244</v>
      </c>
      <c r="B69">
        <f>13+2</f>
        <v>15</v>
      </c>
      <c r="D69" s="3">
        <f t="shared" si="0"/>
        <v>17.142857142857142</v>
      </c>
    </row>
    <row r="70" spans="1:4">
      <c r="A70" t="s">
        <v>1245</v>
      </c>
      <c r="B70">
        <f>22+3</f>
        <v>25</v>
      </c>
      <c r="D70" s="3">
        <f t="shared" si="0"/>
        <v>19.142857142857142</v>
      </c>
    </row>
    <row r="71" spans="1:4">
      <c r="A71" t="s">
        <v>1246</v>
      </c>
      <c r="B71">
        <f>23+1</f>
        <v>24</v>
      </c>
      <c r="D71" s="3">
        <f t="shared" si="0"/>
        <v>19.142857142857142</v>
      </c>
    </row>
    <row r="72" spans="1:4">
      <c r="A72" t="s">
        <v>1247</v>
      </c>
      <c r="B72">
        <f>17+1</f>
        <v>18</v>
      </c>
      <c r="D72" s="3">
        <f t="shared" si="0"/>
        <v>18.285714285714285</v>
      </c>
    </row>
    <row r="73" spans="1:4">
      <c r="A73" t="s">
        <v>1248</v>
      </c>
      <c r="B73">
        <f>42+2</f>
        <v>44</v>
      </c>
      <c r="D73" s="3">
        <f t="shared" ref="D73:D78" si="1">AVERAGE(B67:B73)</f>
        <v>22.714285714285715</v>
      </c>
    </row>
    <row r="74" spans="1:4">
      <c r="A74" t="s">
        <v>1249</v>
      </c>
      <c r="B74">
        <v>26</v>
      </c>
      <c r="C74">
        <f>SUM(B2:B74)</f>
        <v>992</v>
      </c>
      <c r="D74" s="3">
        <f t="shared" si="1"/>
        <v>24.428571428571427</v>
      </c>
    </row>
    <row r="75" spans="1:4">
      <c r="A75" t="s">
        <v>1250</v>
      </c>
      <c r="B75">
        <v>23</v>
      </c>
      <c r="D75" s="3">
        <f t="shared" si="1"/>
        <v>25</v>
      </c>
    </row>
    <row r="76" spans="1:4">
      <c r="A76" t="s">
        <v>1251</v>
      </c>
      <c r="B76">
        <f>20+1</f>
        <v>21</v>
      </c>
      <c r="D76" s="3">
        <f t="shared" si="1"/>
        <v>25.857142857142858</v>
      </c>
    </row>
    <row r="77" spans="1:4">
      <c r="A77" t="s">
        <v>1252</v>
      </c>
      <c r="B77">
        <v>40</v>
      </c>
      <c r="D77" s="3">
        <f t="shared" si="1"/>
        <v>28</v>
      </c>
    </row>
    <row r="78" spans="1:4">
      <c r="A78" t="s">
        <v>1253</v>
      </c>
      <c r="B78">
        <f>12+1</f>
        <v>13</v>
      </c>
      <c r="D78" s="3">
        <f t="shared" si="1"/>
        <v>26.428571428571427</v>
      </c>
    </row>
    <row r="79" spans="1:4">
      <c r="A79" t="s">
        <v>2145</v>
      </c>
      <c r="B79">
        <v>35</v>
      </c>
      <c r="D79" s="3"/>
    </row>
    <row r="80" spans="1:4">
      <c r="A80" t="s">
        <v>2223</v>
      </c>
      <c r="B80">
        <v>19</v>
      </c>
      <c r="C80">
        <f>SUM(B75:B80)</f>
        <v>151</v>
      </c>
      <c r="D80" s="3"/>
    </row>
    <row r="81" spans="1:2">
      <c r="B81">
        <f>SUM(B2:B80)</f>
        <v>1143</v>
      </c>
    </row>
    <row r="84" spans="1:2">
      <c r="A84" t="s">
        <v>1844</v>
      </c>
      <c r="B84">
        <v>961</v>
      </c>
    </row>
    <row r="85" spans="1:2">
      <c r="A85" t="s">
        <v>1845</v>
      </c>
      <c r="B85">
        <v>97</v>
      </c>
    </row>
    <row r="86" spans="1:2">
      <c r="A86" t="s">
        <v>1846</v>
      </c>
      <c r="B86">
        <v>51</v>
      </c>
    </row>
    <row r="87" spans="1:2">
      <c r="A87" t="s">
        <v>1847</v>
      </c>
      <c r="B87">
        <v>45</v>
      </c>
    </row>
    <row r="88" spans="1:2">
      <c r="B88">
        <f>SUM(B84:B87)</f>
        <v>1154</v>
      </c>
    </row>
    <row r="89" spans="1:2" ht="34">
      <c r="A89" s="1" t="s">
        <v>2194</v>
      </c>
    </row>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Journal</vt:lpstr>
      <vt:lpstr>NL Articles and Event Reports</vt:lpstr>
      <vt:lpstr>NL Book Reviews</vt:lpstr>
      <vt:lpstr>NL Obituaries</vt:lpstr>
      <vt:lpstr>NL No per Issue</vt:lpstr>
      <vt:lpstr>Journal!Print_Area</vt:lpstr>
      <vt:lpstr>Journal!Print_Titles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Julian Parker</dc:creator>
  <cp:lastModifiedBy>Julian Parker</cp:lastModifiedBy>
  <cp:lastPrinted>2022-04-18T16:11:36Z</cp:lastPrinted>
  <dcterms:created xsi:type="dcterms:W3CDTF">2022-03-06T03:47:54Z</dcterms:created>
  <dcterms:modified xsi:type="dcterms:W3CDTF">2023-01-21T18:10:44Z</dcterms:modified>
</cp:coreProperties>
</file>